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gb\Desktop\"/>
    </mc:Choice>
  </mc:AlternateContent>
  <bookViews>
    <workbookView xWindow="0" yWindow="0" windowWidth="27870" windowHeight="12825"/>
  </bookViews>
  <sheets>
    <sheet name="0510復習" sheetId="16" r:id="rId1"/>
    <sheet name="Sheet11" sheetId="15" r:id="rId2"/>
    <sheet name="たけのこ" sheetId="14" r:id="rId3"/>
    <sheet name="きのこ" sheetId="12" r:id="rId4"/>
    <sheet name="0426_2" sheetId="11" r:id="rId5"/>
    <sheet name="0426 (2)" sheetId="10" r:id="rId6"/>
    <sheet name="0426" sheetId="9" r:id="rId7"/>
    <sheet name="Sheet6 (2)" sheetId="8" r:id="rId8"/>
    <sheet name="Sheet6" sheetId="7" r:id="rId9"/>
    <sheet name="集計用2" sheetId="6" r:id="rId10"/>
    <sheet name="Sheet1" sheetId="2" r:id="rId11"/>
    <sheet name="集計用" sheetId="4" r:id="rId12"/>
    <sheet name="オリジナルデータ" sheetId="1" r:id="rId13"/>
    <sheet name="Sheet2" sheetId="3" r:id="rId14"/>
    <sheet name="Sheet4" sheetId="5" r:id="rId15"/>
  </sheets>
  <definedNames>
    <definedName name="_xlnm._FilterDatabase" localSheetId="3" hidden="1">きのこ!$A$1:$O$52</definedName>
    <definedName name="_xlnm._FilterDatabase" localSheetId="2" hidden="1">たけのこ!$A$1:$O$52</definedName>
    <definedName name="_xlnm._FilterDatabase" localSheetId="11" hidden="1">集計用!$A$1:$M$52</definedName>
    <definedName name="_xlnm._FilterDatabase" localSheetId="9" hidden="1">集計用2!$A$1:$M$1</definedName>
  </definedNames>
  <calcPr calcId="162913"/>
</workbook>
</file>

<file path=xl/calcChain.xml><?xml version="1.0" encoding="utf-8"?>
<calcChain xmlns="http://schemas.openxmlformats.org/spreadsheetml/2006/main">
  <c r="E52" i="16" l="1"/>
  <c r="D52" i="16"/>
  <c r="C52" i="16"/>
  <c r="E51" i="16"/>
  <c r="D51" i="16"/>
  <c r="C51" i="16"/>
  <c r="E50" i="16"/>
  <c r="D50" i="16"/>
  <c r="C50" i="16"/>
  <c r="E49" i="16"/>
  <c r="D49" i="16"/>
  <c r="C49" i="16"/>
  <c r="E48" i="16"/>
  <c r="D48" i="16"/>
  <c r="C48" i="16"/>
  <c r="E47" i="16"/>
  <c r="D47" i="16"/>
  <c r="C47" i="16"/>
  <c r="E46" i="16"/>
  <c r="D46" i="16"/>
  <c r="C46" i="16"/>
  <c r="E45" i="16"/>
  <c r="D45" i="16"/>
  <c r="C45" i="16"/>
  <c r="E44" i="16"/>
  <c r="D44" i="16"/>
  <c r="C44" i="16"/>
  <c r="E43" i="16"/>
  <c r="D43" i="16"/>
  <c r="C43" i="16"/>
  <c r="E42" i="16"/>
  <c r="D42" i="16"/>
  <c r="C42" i="16"/>
  <c r="E41" i="16"/>
  <c r="D41" i="16"/>
  <c r="C41" i="16"/>
  <c r="E40" i="16"/>
  <c r="D40" i="16"/>
  <c r="C40" i="16"/>
  <c r="E39" i="16"/>
  <c r="D39" i="16"/>
  <c r="C39" i="16"/>
  <c r="E38" i="16"/>
  <c r="D38" i="16"/>
  <c r="C38" i="16"/>
  <c r="E37" i="16"/>
  <c r="D37" i="16"/>
  <c r="C37" i="16"/>
  <c r="E36" i="16"/>
  <c r="D36" i="16"/>
  <c r="C36" i="16"/>
  <c r="E35" i="16"/>
  <c r="D35" i="16"/>
  <c r="C35" i="16"/>
  <c r="E34" i="16"/>
  <c r="D34" i="16"/>
  <c r="C34" i="16"/>
  <c r="E33" i="16"/>
  <c r="D33" i="16"/>
  <c r="C33" i="16"/>
  <c r="E32" i="16"/>
  <c r="D32" i="16"/>
  <c r="C32" i="16"/>
  <c r="E31" i="16"/>
  <c r="D31" i="16"/>
  <c r="C31" i="16"/>
  <c r="E30" i="16"/>
  <c r="D30" i="16"/>
  <c r="C30" i="16"/>
  <c r="E29" i="16"/>
  <c r="D29" i="16"/>
  <c r="C29" i="16"/>
  <c r="E28" i="16"/>
  <c r="D28" i="16"/>
  <c r="C28" i="16"/>
  <c r="E27" i="16"/>
  <c r="D27" i="16"/>
  <c r="C27" i="16"/>
  <c r="E26" i="16"/>
  <c r="D26" i="16"/>
  <c r="C26" i="16"/>
  <c r="E25" i="16"/>
  <c r="D25" i="16"/>
  <c r="C25" i="16"/>
  <c r="E24" i="16"/>
  <c r="D24" i="16"/>
  <c r="C24" i="16"/>
  <c r="E23" i="16"/>
  <c r="D23" i="16"/>
  <c r="C23" i="16"/>
  <c r="E22" i="16"/>
  <c r="D22" i="16"/>
  <c r="C22" i="16"/>
  <c r="E21" i="16"/>
  <c r="D21" i="16"/>
  <c r="C21" i="16"/>
  <c r="E20" i="16"/>
  <c r="D20" i="16"/>
  <c r="C20" i="16"/>
  <c r="E19" i="16"/>
  <c r="D19" i="16"/>
  <c r="C19" i="16"/>
  <c r="E18" i="16"/>
  <c r="D18" i="16"/>
  <c r="C18" i="16"/>
  <c r="E17" i="16"/>
  <c r="D17" i="16"/>
  <c r="C17" i="16"/>
  <c r="E16" i="16"/>
  <c r="D16" i="16"/>
  <c r="C16" i="16"/>
  <c r="E15" i="16"/>
  <c r="D15" i="16"/>
  <c r="C15" i="16"/>
  <c r="E14" i="16"/>
  <c r="D14" i="16"/>
  <c r="C14" i="16"/>
  <c r="E13" i="16"/>
  <c r="D13" i="16"/>
  <c r="C13" i="16"/>
  <c r="E12" i="16"/>
  <c r="D12" i="16"/>
  <c r="C12" i="16"/>
  <c r="E11" i="16"/>
  <c r="D11" i="16"/>
  <c r="C11" i="16"/>
  <c r="E10" i="16"/>
  <c r="D10" i="16"/>
  <c r="C10" i="16"/>
  <c r="E9" i="16"/>
  <c r="D9" i="16"/>
  <c r="C9" i="16"/>
  <c r="E8" i="16"/>
  <c r="D8" i="16"/>
  <c r="C8" i="16"/>
  <c r="E7" i="16"/>
  <c r="D7" i="16"/>
  <c r="C7" i="16"/>
  <c r="E6" i="16"/>
  <c r="D6" i="16"/>
  <c r="C6" i="16"/>
  <c r="E5" i="16"/>
  <c r="D5" i="16"/>
  <c r="C5" i="16"/>
  <c r="E4" i="16"/>
  <c r="D4" i="16"/>
  <c r="C4" i="16"/>
  <c r="E3" i="16"/>
  <c r="D3" i="16"/>
  <c r="C3" i="16"/>
  <c r="E2" i="16"/>
  <c r="D2" i="16"/>
  <c r="C2" i="16"/>
  <c r="C2" i="11"/>
  <c r="E56" i="14" l="1"/>
  <c r="E58" i="14" s="1"/>
  <c r="O49" i="14"/>
  <c r="N49" i="14"/>
  <c r="M49" i="14"/>
  <c r="L49" i="14"/>
  <c r="K49" i="14"/>
  <c r="J49" i="14"/>
  <c r="I49" i="14"/>
  <c r="H49" i="14"/>
  <c r="G49" i="14"/>
  <c r="F49" i="14"/>
  <c r="E49" i="14"/>
  <c r="D49" i="14"/>
  <c r="C49" i="14"/>
  <c r="O48" i="14"/>
  <c r="N48" i="14"/>
  <c r="M48" i="14"/>
  <c r="L48" i="14"/>
  <c r="K48" i="14"/>
  <c r="J48" i="14"/>
  <c r="I48" i="14"/>
  <c r="H48" i="14"/>
  <c r="G48" i="14"/>
  <c r="F48" i="14"/>
  <c r="E48" i="14"/>
  <c r="D48" i="14"/>
  <c r="C48" i="14"/>
  <c r="O47" i="14"/>
  <c r="N47" i="14"/>
  <c r="M47" i="14"/>
  <c r="L47" i="14"/>
  <c r="K47" i="14"/>
  <c r="J47" i="14"/>
  <c r="I47" i="14"/>
  <c r="H47" i="14"/>
  <c r="G47" i="14"/>
  <c r="F47" i="14"/>
  <c r="E47" i="14"/>
  <c r="D47" i="14"/>
  <c r="C47" i="14"/>
  <c r="O46" i="14"/>
  <c r="N46" i="14"/>
  <c r="M46" i="14"/>
  <c r="L46" i="14"/>
  <c r="K46" i="14"/>
  <c r="J46" i="14"/>
  <c r="I46" i="14"/>
  <c r="H46" i="14"/>
  <c r="G46" i="14"/>
  <c r="F46" i="14"/>
  <c r="E46" i="14"/>
  <c r="D46" i="14"/>
  <c r="C46" i="14"/>
  <c r="O45" i="14"/>
  <c r="N45" i="14"/>
  <c r="M45" i="14"/>
  <c r="L45" i="14"/>
  <c r="K45" i="14"/>
  <c r="J45" i="14"/>
  <c r="I45" i="14"/>
  <c r="H45" i="14"/>
  <c r="G45" i="14"/>
  <c r="F45" i="14"/>
  <c r="E45" i="14"/>
  <c r="D45" i="14"/>
  <c r="C45" i="14"/>
  <c r="O44" i="14"/>
  <c r="N44" i="14"/>
  <c r="M44" i="14"/>
  <c r="L44" i="14"/>
  <c r="K44" i="14"/>
  <c r="J44" i="14"/>
  <c r="I44" i="14"/>
  <c r="H44" i="14"/>
  <c r="G44" i="14"/>
  <c r="F44" i="14"/>
  <c r="E44" i="14"/>
  <c r="D44" i="14"/>
  <c r="C44" i="14"/>
  <c r="O43" i="14"/>
  <c r="N43" i="14"/>
  <c r="M43" i="14"/>
  <c r="L43" i="14"/>
  <c r="K43" i="14"/>
  <c r="J43" i="14"/>
  <c r="I43" i="14"/>
  <c r="H43" i="14"/>
  <c r="G43" i="14"/>
  <c r="F43" i="14"/>
  <c r="E43" i="14"/>
  <c r="D43" i="14"/>
  <c r="C43" i="14"/>
  <c r="O42" i="14"/>
  <c r="N42" i="14"/>
  <c r="M42" i="14"/>
  <c r="L42" i="14"/>
  <c r="K42" i="14"/>
  <c r="J42" i="14"/>
  <c r="I42" i="14"/>
  <c r="H42" i="14"/>
  <c r="G42" i="14"/>
  <c r="F42" i="14"/>
  <c r="E42" i="14"/>
  <c r="D42" i="14"/>
  <c r="C42" i="14"/>
  <c r="O41" i="14"/>
  <c r="N41" i="14"/>
  <c r="M41" i="14"/>
  <c r="L41" i="14"/>
  <c r="K41" i="14"/>
  <c r="J41" i="14"/>
  <c r="I41" i="14"/>
  <c r="H41" i="14"/>
  <c r="G41" i="14"/>
  <c r="F41" i="14"/>
  <c r="E41" i="14"/>
  <c r="D41" i="14"/>
  <c r="C41" i="14"/>
  <c r="O40" i="14"/>
  <c r="N40" i="14"/>
  <c r="M40" i="14"/>
  <c r="L40" i="14"/>
  <c r="K40" i="14"/>
  <c r="J40" i="14"/>
  <c r="I40" i="14"/>
  <c r="H40" i="14"/>
  <c r="G40" i="14"/>
  <c r="F40" i="14"/>
  <c r="E40" i="14"/>
  <c r="D40" i="14"/>
  <c r="C40" i="14"/>
  <c r="O39" i="14"/>
  <c r="N39" i="14"/>
  <c r="M39" i="14"/>
  <c r="L39" i="14"/>
  <c r="K39" i="14"/>
  <c r="J39" i="14"/>
  <c r="I39" i="14"/>
  <c r="H39" i="14"/>
  <c r="G39" i="14"/>
  <c r="F39" i="14"/>
  <c r="E39" i="14"/>
  <c r="D39" i="14"/>
  <c r="C39" i="14"/>
  <c r="O38" i="14"/>
  <c r="N38" i="14"/>
  <c r="M38" i="14"/>
  <c r="L38" i="14"/>
  <c r="K38" i="14"/>
  <c r="J38" i="14"/>
  <c r="I38" i="14"/>
  <c r="H38" i="14"/>
  <c r="G38" i="14"/>
  <c r="F38" i="14"/>
  <c r="E38" i="14"/>
  <c r="D38" i="14"/>
  <c r="C38" i="14"/>
  <c r="O37" i="14"/>
  <c r="N37" i="14"/>
  <c r="M37" i="14"/>
  <c r="L37" i="14"/>
  <c r="K37" i="14"/>
  <c r="J37" i="14"/>
  <c r="I37" i="14"/>
  <c r="H37" i="14"/>
  <c r="G37" i="14"/>
  <c r="F37" i="14"/>
  <c r="E37" i="14"/>
  <c r="D37" i="14"/>
  <c r="C37" i="14"/>
  <c r="O36" i="14"/>
  <c r="N36" i="14"/>
  <c r="M36" i="14"/>
  <c r="L36" i="14"/>
  <c r="K36" i="14"/>
  <c r="J36" i="14"/>
  <c r="I36" i="14"/>
  <c r="H36" i="14"/>
  <c r="G36" i="14"/>
  <c r="F36" i="14"/>
  <c r="E36" i="14"/>
  <c r="D36" i="14"/>
  <c r="C36" i="14"/>
  <c r="O35" i="14"/>
  <c r="N35" i="14"/>
  <c r="M35" i="14"/>
  <c r="L35" i="14"/>
  <c r="K35" i="14"/>
  <c r="J35" i="14"/>
  <c r="I35" i="14"/>
  <c r="H35" i="14"/>
  <c r="G35" i="14"/>
  <c r="F35" i="14"/>
  <c r="E35" i="14"/>
  <c r="D35" i="14"/>
  <c r="C35" i="14"/>
  <c r="O34" i="14"/>
  <c r="N34" i="14"/>
  <c r="M34" i="14"/>
  <c r="L34" i="14"/>
  <c r="K34" i="14"/>
  <c r="J34" i="14"/>
  <c r="I34" i="14"/>
  <c r="H34" i="14"/>
  <c r="G34" i="14"/>
  <c r="F34" i="14"/>
  <c r="E34" i="14"/>
  <c r="D34" i="14"/>
  <c r="C34" i="14"/>
  <c r="O33" i="14"/>
  <c r="N33" i="14"/>
  <c r="M33" i="14"/>
  <c r="L33" i="14"/>
  <c r="K33" i="14"/>
  <c r="J33" i="14"/>
  <c r="I33" i="14"/>
  <c r="H33" i="14"/>
  <c r="G33" i="14"/>
  <c r="F33" i="14"/>
  <c r="E33" i="14"/>
  <c r="D33" i="14"/>
  <c r="C33" i="14"/>
  <c r="O32" i="14"/>
  <c r="N32" i="14"/>
  <c r="M32" i="14"/>
  <c r="L32" i="14"/>
  <c r="K32" i="14"/>
  <c r="J32" i="14"/>
  <c r="I32" i="14"/>
  <c r="H32" i="14"/>
  <c r="G32" i="14"/>
  <c r="F32" i="14"/>
  <c r="E32" i="14"/>
  <c r="D32" i="14"/>
  <c r="C32" i="14"/>
  <c r="O31" i="14"/>
  <c r="N31" i="14"/>
  <c r="M31" i="14"/>
  <c r="L31" i="14"/>
  <c r="K31" i="14"/>
  <c r="J31" i="14"/>
  <c r="I31" i="14"/>
  <c r="H31" i="14"/>
  <c r="G31" i="14"/>
  <c r="F31" i="14"/>
  <c r="E31" i="14"/>
  <c r="D31" i="14"/>
  <c r="C31" i="14"/>
  <c r="O30" i="14"/>
  <c r="N30" i="14"/>
  <c r="M30" i="14"/>
  <c r="L30" i="14"/>
  <c r="K30" i="14"/>
  <c r="J30" i="14"/>
  <c r="I30" i="14"/>
  <c r="H30" i="14"/>
  <c r="G30" i="14"/>
  <c r="F30" i="14"/>
  <c r="E30" i="14"/>
  <c r="D30" i="14"/>
  <c r="C30" i="14"/>
  <c r="O29" i="14"/>
  <c r="N29" i="14"/>
  <c r="M29" i="14"/>
  <c r="L29" i="14"/>
  <c r="K29" i="14"/>
  <c r="J29" i="14"/>
  <c r="I29" i="14"/>
  <c r="H29" i="14"/>
  <c r="G29" i="14"/>
  <c r="F29" i="14"/>
  <c r="E29" i="14"/>
  <c r="D29" i="14"/>
  <c r="C29" i="14"/>
  <c r="O28" i="14"/>
  <c r="N28" i="14"/>
  <c r="M28" i="14"/>
  <c r="L28" i="14"/>
  <c r="K28" i="14"/>
  <c r="J28" i="14"/>
  <c r="I28" i="14"/>
  <c r="H28" i="14"/>
  <c r="G28" i="14"/>
  <c r="F28" i="14"/>
  <c r="E28" i="14"/>
  <c r="D28" i="14"/>
  <c r="C28" i="14"/>
  <c r="O27" i="14"/>
  <c r="N27" i="14"/>
  <c r="M27" i="14"/>
  <c r="L27" i="14"/>
  <c r="K27" i="14"/>
  <c r="J27" i="14"/>
  <c r="I27" i="14"/>
  <c r="H27" i="14"/>
  <c r="G27" i="14"/>
  <c r="F27" i="14"/>
  <c r="E27" i="14"/>
  <c r="D27" i="14"/>
  <c r="C27" i="14"/>
  <c r="O26" i="14"/>
  <c r="N26" i="14"/>
  <c r="M26" i="14"/>
  <c r="L26" i="14"/>
  <c r="K26" i="14"/>
  <c r="J26" i="14"/>
  <c r="I26" i="14"/>
  <c r="H26" i="14"/>
  <c r="G26" i="14"/>
  <c r="F26" i="14"/>
  <c r="E26" i="14"/>
  <c r="D26" i="14"/>
  <c r="C26" i="14"/>
  <c r="O25" i="14"/>
  <c r="N25" i="14"/>
  <c r="M25" i="14"/>
  <c r="L25" i="14"/>
  <c r="K25" i="14"/>
  <c r="J25" i="14"/>
  <c r="I25" i="14"/>
  <c r="H25" i="14"/>
  <c r="G25" i="14"/>
  <c r="F25" i="14"/>
  <c r="E25" i="14"/>
  <c r="D25" i="14"/>
  <c r="C25" i="14"/>
  <c r="O24" i="14"/>
  <c r="N24" i="14"/>
  <c r="M24" i="14"/>
  <c r="L24" i="14"/>
  <c r="K24" i="14"/>
  <c r="J24" i="14"/>
  <c r="I24" i="14"/>
  <c r="H24" i="14"/>
  <c r="G24" i="14"/>
  <c r="F24" i="14"/>
  <c r="E24" i="14"/>
  <c r="D24" i="14"/>
  <c r="C24" i="14"/>
  <c r="K56" i="14"/>
  <c r="O56" i="14"/>
  <c r="N56" i="14"/>
  <c r="M56" i="14"/>
  <c r="L56" i="14"/>
  <c r="J56" i="14"/>
  <c r="J58" i="14" s="1"/>
  <c r="I56" i="14"/>
  <c r="H56" i="14"/>
  <c r="G56" i="14"/>
  <c r="F56" i="14"/>
  <c r="E56" i="12"/>
  <c r="E58" i="12" s="1"/>
  <c r="O23" i="12"/>
  <c r="N23" i="12"/>
  <c r="M23" i="12"/>
  <c r="L23" i="12"/>
  <c r="K23" i="12"/>
  <c r="J23" i="12"/>
  <c r="I23" i="12"/>
  <c r="H23" i="12"/>
  <c r="G23" i="12"/>
  <c r="F23" i="12"/>
  <c r="E23" i="12"/>
  <c r="D23" i="12"/>
  <c r="C23" i="12"/>
  <c r="O22" i="12"/>
  <c r="N22" i="12"/>
  <c r="M22" i="12"/>
  <c r="L22" i="12"/>
  <c r="K22" i="12"/>
  <c r="J22" i="12"/>
  <c r="I22" i="12"/>
  <c r="H22" i="12"/>
  <c r="G22" i="12"/>
  <c r="F22" i="12"/>
  <c r="E22" i="12"/>
  <c r="D22" i="12"/>
  <c r="C22" i="12"/>
  <c r="O21" i="12"/>
  <c r="N21" i="12"/>
  <c r="M21" i="12"/>
  <c r="L21" i="12"/>
  <c r="K21" i="12"/>
  <c r="J21" i="12"/>
  <c r="I21" i="12"/>
  <c r="H21" i="12"/>
  <c r="G21" i="12"/>
  <c r="F21" i="12"/>
  <c r="E21" i="12"/>
  <c r="D21" i="12"/>
  <c r="C21" i="12"/>
  <c r="O20" i="12"/>
  <c r="N20" i="12"/>
  <c r="M20" i="12"/>
  <c r="L20" i="12"/>
  <c r="K20" i="12"/>
  <c r="J20" i="12"/>
  <c r="I20" i="12"/>
  <c r="H20" i="12"/>
  <c r="G20" i="12"/>
  <c r="F20" i="12"/>
  <c r="E20" i="12"/>
  <c r="D20" i="12"/>
  <c r="C20" i="12"/>
  <c r="O19" i="12"/>
  <c r="N19" i="12"/>
  <c r="M19" i="12"/>
  <c r="L19" i="12"/>
  <c r="K19" i="12"/>
  <c r="J19" i="12"/>
  <c r="I19" i="12"/>
  <c r="H19" i="12"/>
  <c r="G19" i="12"/>
  <c r="F19" i="12"/>
  <c r="E19" i="12"/>
  <c r="D19" i="12"/>
  <c r="C19" i="12"/>
  <c r="O18" i="12"/>
  <c r="N18" i="12"/>
  <c r="M18" i="12"/>
  <c r="L18" i="12"/>
  <c r="K18" i="12"/>
  <c r="J18" i="12"/>
  <c r="I18" i="12"/>
  <c r="H18" i="12"/>
  <c r="G18" i="12"/>
  <c r="F18" i="12"/>
  <c r="E18" i="12"/>
  <c r="D18" i="12"/>
  <c r="C18" i="12"/>
  <c r="O17" i="12"/>
  <c r="N17" i="12"/>
  <c r="M17" i="12"/>
  <c r="L17" i="12"/>
  <c r="K17" i="12"/>
  <c r="J17" i="12"/>
  <c r="I17" i="12"/>
  <c r="H17" i="12"/>
  <c r="G17" i="12"/>
  <c r="F17" i="12"/>
  <c r="E17" i="12"/>
  <c r="D17" i="12"/>
  <c r="C17" i="12"/>
  <c r="O16" i="12"/>
  <c r="N16" i="12"/>
  <c r="M16" i="12"/>
  <c r="L16" i="12"/>
  <c r="K16" i="12"/>
  <c r="J16" i="12"/>
  <c r="I16" i="12"/>
  <c r="H16" i="12"/>
  <c r="G16" i="12"/>
  <c r="F16" i="12"/>
  <c r="E16" i="12"/>
  <c r="D16" i="12"/>
  <c r="C16" i="12"/>
  <c r="O15" i="12"/>
  <c r="N15" i="12"/>
  <c r="M15" i="12"/>
  <c r="L15" i="12"/>
  <c r="K15" i="12"/>
  <c r="J15" i="12"/>
  <c r="I15" i="12"/>
  <c r="H15" i="12"/>
  <c r="G15" i="12"/>
  <c r="F15" i="12"/>
  <c r="E15" i="12"/>
  <c r="D15" i="12"/>
  <c r="C15" i="12"/>
  <c r="O14" i="12"/>
  <c r="N14" i="12"/>
  <c r="M14" i="12"/>
  <c r="L14" i="12"/>
  <c r="K14" i="12"/>
  <c r="J14" i="12"/>
  <c r="I14" i="12"/>
  <c r="H14" i="12"/>
  <c r="G14" i="12"/>
  <c r="F14" i="12"/>
  <c r="E14" i="12"/>
  <c r="D14" i="12"/>
  <c r="C14" i="12"/>
  <c r="O13" i="12"/>
  <c r="N13" i="12"/>
  <c r="M13" i="12"/>
  <c r="L13" i="12"/>
  <c r="K13" i="12"/>
  <c r="J13" i="12"/>
  <c r="I13" i="12"/>
  <c r="H13" i="12"/>
  <c r="G13" i="12"/>
  <c r="F13" i="12"/>
  <c r="E13" i="12"/>
  <c r="D13" i="12"/>
  <c r="C13" i="12"/>
  <c r="O12" i="12"/>
  <c r="N12" i="12"/>
  <c r="M12" i="12"/>
  <c r="L12" i="12"/>
  <c r="K12" i="12"/>
  <c r="J12" i="12"/>
  <c r="I12" i="12"/>
  <c r="H12" i="12"/>
  <c r="G12" i="12"/>
  <c r="F12" i="12"/>
  <c r="E12" i="12"/>
  <c r="D12" i="12"/>
  <c r="C12" i="12"/>
  <c r="O11" i="12"/>
  <c r="N11" i="12"/>
  <c r="M11" i="12"/>
  <c r="L11" i="12"/>
  <c r="K11" i="12"/>
  <c r="J11" i="12"/>
  <c r="I11" i="12"/>
  <c r="H11" i="12"/>
  <c r="G11" i="12"/>
  <c r="F11" i="12"/>
  <c r="E11" i="12"/>
  <c r="D11" i="12"/>
  <c r="C11" i="12"/>
  <c r="O10" i="12"/>
  <c r="N10" i="12"/>
  <c r="M10" i="12"/>
  <c r="L10" i="12"/>
  <c r="K10" i="12"/>
  <c r="J10" i="12"/>
  <c r="I10" i="12"/>
  <c r="H10" i="12"/>
  <c r="G10" i="12"/>
  <c r="F10" i="12"/>
  <c r="E10" i="12"/>
  <c r="D10" i="12"/>
  <c r="C10" i="12"/>
  <c r="O9" i="12"/>
  <c r="N9" i="12"/>
  <c r="M9" i="12"/>
  <c r="L9" i="12"/>
  <c r="K9" i="12"/>
  <c r="J9" i="12"/>
  <c r="I9" i="12"/>
  <c r="H9" i="12"/>
  <c r="G9" i="12"/>
  <c r="F9" i="12"/>
  <c r="E9" i="12"/>
  <c r="D9" i="12"/>
  <c r="C9" i="12"/>
  <c r="O8" i="12"/>
  <c r="N8" i="12"/>
  <c r="M8" i="12"/>
  <c r="L8" i="12"/>
  <c r="K8" i="12"/>
  <c r="J8" i="12"/>
  <c r="I8" i="12"/>
  <c r="H8" i="12"/>
  <c r="G8" i="12"/>
  <c r="F8" i="12"/>
  <c r="E8" i="12"/>
  <c r="D8" i="12"/>
  <c r="C8" i="12"/>
  <c r="O7" i="12"/>
  <c r="N7" i="12"/>
  <c r="M7" i="12"/>
  <c r="L7" i="12"/>
  <c r="K7" i="12"/>
  <c r="J7" i="12"/>
  <c r="I7" i="12"/>
  <c r="H7" i="12"/>
  <c r="G7" i="12"/>
  <c r="F7" i="12"/>
  <c r="E7" i="12"/>
  <c r="D7" i="12"/>
  <c r="C7" i="12"/>
  <c r="O6" i="12"/>
  <c r="N6" i="12"/>
  <c r="M6" i="12"/>
  <c r="L6" i="12"/>
  <c r="K6" i="12"/>
  <c r="J6" i="12"/>
  <c r="I6" i="12"/>
  <c r="H6" i="12"/>
  <c r="G6" i="12"/>
  <c r="F6" i="12"/>
  <c r="E6" i="12"/>
  <c r="D6" i="12"/>
  <c r="C6" i="12"/>
  <c r="O5" i="12"/>
  <c r="N5" i="12"/>
  <c r="M5" i="12"/>
  <c r="L5" i="12"/>
  <c r="K5" i="12"/>
  <c r="J5" i="12"/>
  <c r="I5" i="12"/>
  <c r="H5" i="12"/>
  <c r="G5" i="12"/>
  <c r="F5" i="12"/>
  <c r="E5" i="12"/>
  <c r="D5" i="12"/>
  <c r="C5" i="12"/>
  <c r="O4" i="12"/>
  <c r="N4" i="12"/>
  <c r="M4" i="12"/>
  <c r="L4" i="12"/>
  <c r="K4" i="12"/>
  <c r="J4" i="12"/>
  <c r="I4" i="12"/>
  <c r="H4" i="12"/>
  <c r="G4" i="12"/>
  <c r="F4" i="12"/>
  <c r="E4" i="12"/>
  <c r="D4" i="12"/>
  <c r="C4" i="12"/>
  <c r="O3" i="12"/>
  <c r="N3" i="12"/>
  <c r="M3" i="12"/>
  <c r="L3" i="12"/>
  <c r="K3" i="12"/>
  <c r="J3" i="12"/>
  <c r="I3" i="12"/>
  <c r="H3" i="12"/>
  <c r="G3" i="12"/>
  <c r="F3" i="12"/>
  <c r="E3" i="12"/>
  <c r="D3" i="12"/>
  <c r="C3" i="12"/>
  <c r="O2" i="12"/>
  <c r="O56" i="12" s="1"/>
  <c r="O58" i="12" s="1"/>
  <c r="N2" i="12"/>
  <c r="M2" i="12"/>
  <c r="L2" i="12"/>
  <c r="L56" i="12" s="1"/>
  <c r="K2" i="12"/>
  <c r="J2" i="12"/>
  <c r="I2" i="12"/>
  <c r="H2" i="12"/>
  <c r="H56" i="12" s="1"/>
  <c r="H58" i="12" s="1"/>
  <c r="G2" i="12"/>
  <c r="F2" i="12"/>
  <c r="E2" i="12"/>
  <c r="D2" i="12"/>
  <c r="C2" i="12"/>
  <c r="E52" i="11"/>
  <c r="D52" i="11"/>
  <c r="C52" i="11"/>
  <c r="E51" i="11"/>
  <c r="D51" i="11"/>
  <c r="C51" i="11"/>
  <c r="E50" i="11"/>
  <c r="D50" i="11"/>
  <c r="C50" i="11"/>
  <c r="E49" i="11"/>
  <c r="D49" i="11"/>
  <c r="C49" i="11"/>
  <c r="E48" i="11"/>
  <c r="D48" i="11"/>
  <c r="C48" i="11"/>
  <c r="E47" i="11"/>
  <c r="D47" i="11"/>
  <c r="C47" i="11"/>
  <c r="E46" i="11"/>
  <c r="D46" i="11"/>
  <c r="C46" i="11"/>
  <c r="E45" i="11"/>
  <c r="D45" i="11"/>
  <c r="C45" i="11"/>
  <c r="E44" i="11"/>
  <c r="D44" i="11"/>
  <c r="C44" i="11"/>
  <c r="E43" i="11"/>
  <c r="D43" i="11"/>
  <c r="C43" i="11"/>
  <c r="E42" i="11"/>
  <c r="D42" i="11"/>
  <c r="C42" i="11"/>
  <c r="E41" i="11"/>
  <c r="D41" i="11"/>
  <c r="C41" i="11"/>
  <c r="E40" i="11"/>
  <c r="D40" i="11"/>
  <c r="C40" i="11"/>
  <c r="E39" i="11"/>
  <c r="D39" i="11"/>
  <c r="C39" i="11"/>
  <c r="E38" i="11"/>
  <c r="D38" i="11"/>
  <c r="C38" i="11"/>
  <c r="E37" i="11"/>
  <c r="D37" i="11"/>
  <c r="C37" i="11"/>
  <c r="E36" i="11"/>
  <c r="D36" i="11"/>
  <c r="C36" i="11"/>
  <c r="E35" i="11"/>
  <c r="D35" i="11"/>
  <c r="C35" i="11"/>
  <c r="E34" i="11"/>
  <c r="D34" i="11"/>
  <c r="C34" i="11"/>
  <c r="E33" i="11"/>
  <c r="D33" i="11"/>
  <c r="C33" i="11"/>
  <c r="E32" i="11"/>
  <c r="D32" i="11"/>
  <c r="C32" i="11"/>
  <c r="E31" i="11"/>
  <c r="D31" i="11"/>
  <c r="C31" i="11"/>
  <c r="E30" i="11"/>
  <c r="D30" i="11"/>
  <c r="C30" i="11"/>
  <c r="E29" i="11"/>
  <c r="D29" i="11"/>
  <c r="C29" i="11"/>
  <c r="E28" i="11"/>
  <c r="D28" i="11"/>
  <c r="C28" i="11"/>
  <c r="E27" i="11"/>
  <c r="D27" i="11"/>
  <c r="C27" i="11"/>
  <c r="E26" i="11"/>
  <c r="D26" i="11"/>
  <c r="C26" i="11"/>
  <c r="E25" i="11"/>
  <c r="D25" i="11"/>
  <c r="C25" i="11"/>
  <c r="E24" i="11"/>
  <c r="D24" i="11"/>
  <c r="C24" i="11"/>
  <c r="E23" i="11"/>
  <c r="D23" i="11"/>
  <c r="C23" i="11"/>
  <c r="E22" i="11"/>
  <c r="D22" i="11"/>
  <c r="C22" i="11"/>
  <c r="E21" i="11"/>
  <c r="D21" i="11"/>
  <c r="C21" i="11"/>
  <c r="E20" i="11"/>
  <c r="D20" i="11"/>
  <c r="C20" i="11"/>
  <c r="E19" i="11"/>
  <c r="D19" i="11"/>
  <c r="C19" i="11"/>
  <c r="E18" i="11"/>
  <c r="D18" i="11"/>
  <c r="C18" i="11"/>
  <c r="E17" i="11"/>
  <c r="D17" i="11"/>
  <c r="C17" i="11"/>
  <c r="E16" i="11"/>
  <c r="D16" i="11"/>
  <c r="C16" i="11"/>
  <c r="E15" i="11"/>
  <c r="D15" i="11"/>
  <c r="C15" i="11"/>
  <c r="E14" i="11"/>
  <c r="D14" i="11"/>
  <c r="C14" i="11"/>
  <c r="E13" i="11"/>
  <c r="D13" i="11"/>
  <c r="C13" i="11"/>
  <c r="E12" i="11"/>
  <c r="D12" i="11"/>
  <c r="C12" i="11"/>
  <c r="E11" i="11"/>
  <c r="D11" i="11"/>
  <c r="C11" i="11"/>
  <c r="E10" i="11"/>
  <c r="D10" i="11"/>
  <c r="C10" i="11"/>
  <c r="E9" i="11"/>
  <c r="D9" i="11"/>
  <c r="C9" i="11"/>
  <c r="E8" i="11"/>
  <c r="D8" i="11"/>
  <c r="C8" i="11"/>
  <c r="E7" i="11"/>
  <c r="D7" i="11"/>
  <c r="C7" i="11"/>
  <c r="E6" i="11"/>
  <c r="D6" i="11"/>
  <c r="C6" i="11"/>
  <c r="E5" i="11"/>
  <c r="D5" i="11"/>
  <c r="C5" i="11"/>
  <c r="E4" i="11"/>
  <c r="D4" i="11"/>
  <c r="C4" i="11"/>
  <c r="E3" i="11"/>
  <c r="D3" i="11"/>
  <c r="C3" i="11"/>
  <c r="E2" i="11"/>
  <c r="D2" i="11"/>
  <c r="O58" i="11"/>
  <c r="N58" i="11"/>
  <c r="M58" i="11"/>
  <c r="L58" i="11"/>
  <c r="K58" i="11"/>
  <c r="J58" i="11"/>
  <c r="I58" i="11"/>
  <c r="H58" i="11"/>
  <c r="G58" i="11"/>
  <c r="F58" i="11"/>
  <c r="E58" i="11"/>
  <c r="E56" i="11"/>
  <c r="O56" i="11"/>
  <c r="N56" i="11"/>
  <c r="M56" i="11"/>
  <c r="L56" i="11"/>
  <c r="K56" i="11"/>
  <c r="J56" i="11"/>
  <c r="I56" i="11"/>
  <c r="H56" i="11"/>
  <c r="G56" i="11"/>
  <c r="F56" i="11"/>
  <c r="O52" i="11"/>
  <c r="N52" i="11"/>
  <c r="M52" i="11"/>
  <c r="L52" i="11"/>
  <c r="K52" i="11"/>
  <c r="J52" i="11"/>
  <c r="I52" i="11"/>
  <c r="H52" i="11"/>
  <c r="G52" i="11"/>
  <c r="O51" i="11"/>
  <c r="N51" i="11"/>
  <c r="M51" i="11"/>
  <c r="L51" i="11"/>
  <c r="K51" i="11"/>
  <c r="J51" i="11"/>
  <c r="I51" i="11"/>
  <c r="H51" i="11"/>
  <c r="G51" i="11"/>
  <c r="O50" i="11"/>
  <c r="N50" i="11"/>
  <c r="M50" i="11"/>
  <c r="L50" i="11"/>
  <c r="K50" i="11"/>
  <c r="J50" i="11"/>
  <c r="I50" i="11"/>
  <c r="H50" i="11"/>
  <c r="G50" i="11"/>
  <c r="O49" i="11"/>
  <c r="N49" i="11"/>
  <c r="M49" i="11"/>
  <c r="L49" i="11"/>
  <c r="K49" i="11"/>
  <c r="J49" i="11"/>
  <c r="I49" i="11"/>
  <c r="H49" i="11"/>
  <c r="G49" i="11"/>
  <c r="O48" i="11"/>
  <c r="N48" i="11"/>
  <c r="M48" i="11"/>
  <c r="L48" i="11"/>
  <c r="K48" i="11"/>
  <c r="J48" i="11"/>
  <c r="I48" i="11"/>
  <c r="H48" i="11"/>
  <c r="G48" i="11"/>
  <c r="O47" i="11"/>
  <c r="N47" i="11"/>
  <c r="M47" i="11"/>
  <c r="L47" i="11"/>
  <c r="K47" i="11"/>
  <c r="J47" i="11"/>
  <c r="I47" i="11"/>
  <c r="H47" i="11"/>
  <c r="G47" i="11"/>
  <c r="O46" i="11"/>
  <c r="N46" i="11"/>
  <c r="M46" i="11"/>
  <c r="L46" i="11"/>
  <c r="K46" i="11"/>
  <c r="J46" i="11"/>
  <c r="I46" i="11"/>
  <c r="H46" i="11"/>
  <c r="G46" i="11"/>
  <c r="O45" i="11"/>
  <c r="N45" i="11"/>
  <c r="M45" i="11"/>
  <c r="L45" i="11"/>
  <c r="K45" i="11"/>
  <c r="J45" i="11"/>
  <c r="I45" i="11"/>
  <c r="H45" i="11"/>
  <c r="G45" i="11"/>
  <c r="O44" i="11"/>
  <c r="N44" i="11"/>
  <c r="M44" i="11"/>
  <c r="L44" i="11"/>
  <c r="K44" i="11"/>
  <c r="J44" i="11"/>
  <c r="I44" i="11"/>
  <c r="H44" i="11"/>
  <c r="G44" i="11"/>
  <c r="O43" i="11"/>
  <c r="N43" i="11"/>
  <c r="M43" i="11"/>
  <c r="L43" i="11"/>
  <c r="K43" i="11"/>
  <c r="J43" i="11"/>
  <c r="I43" i="11"/>
  <c r="H43" i="11"/>
  <c r="G43" i="11"/>
  <c r="O42" i="11"/>
  <c r="N42" i="11"/>
  <c r="M42" i="11"/>
  <c r="L42" i="11"/>
  <c r="K42" i="11"/>
  <c r="J42" i="11"/>
  <c r="I42" i="11"/>
  <c r="H42" i="11"/>
  <c r="G42" i="11"/>
  <c r="O41" i="11"/>
  <c r="N41" i="11"/>
  <c r="M41" i="11"/>
  <c r="L41" i="11"/>
  <c r="K41" i="11"/>
  <c r="J41" i="11"/>
  <c r="I41" i="11"/>
  <c r="H41" i="11"/>
  <c r="G41" i="11"/>
  <c r="O40" i="11"/>
  <c r="N40" i="11"/>
  <c r="M40" i="11"/>
  <c r="L40" i="11"/>
  <c r="K40" i="11"/>
  <c r="J40" i="11"/>
  <c r="I40" i="11"/>
  <c r="H40" i="11"/>
  <c r="G40" i="11"/>
  <c r="O39" i="11"/>
  <c r="N39" i="11"/>
  <c r="M39" i="11"/>
  <c r="L39" i="11"/>
  <c r="K39" i="11"/>
  <c r="J39" i="11"/>
  <c r="I39" i="11"/>
  <c r="H39" i="11"/>
  <c r="G39" i="11"/>
  <c r="O38" i="11"/>
  <c r="N38" i="11"/>
  <c r="M38" i="11"/>
  <c r="L38" i="11"/>
  <c r="K38" i="11"/>
  <c r="J38" i="11"/>
  <c r="I38" i="11"/>
  <c r="H38" i="11"/>
  <c r="G38" i="11"/>
  <c r="O37" i="11"/>
  <c r="N37" i="11"/>
  <c r="M37" i="11"/>
  <c r="L37" i="11"/>
  <c r="K37" i="11"/>
  <c r="J37" i="11"/>
  <c r="I37" i="11"/>
  <c r="H37" i="11"/>
  <c r="G37" i="11"/>
  <c r="O36" i="11"/>
  <c r="N36" i="11"/>
  <c r="M36" i="11"/>
  <c r="L36" i="11"/>
  <c r="K36" i="11"/>
  <c r="J36" i="11"/>
  <c r="I36" i="11"/>
  <c r="H36" i="11"/>
  <c r="G36" i="11"/>
  <c r="O35" i="11"/>
  <c r="N35" i="11"/>
  <c r="M35" i="11"/>
  <c r="L35" i="11"/>
  <c r="K35" i="11"/>
  <c r="J35" i="11"/>
  <c r="I35" i="11"/>
  <c r="H35" i="11"/>
  <c r="G35" i="11"/>
  <c r="O34" i="11"/>
  <c r="N34" i="11"/>
  <c r="M34" i="11"/>
  <c r="L34" i="11"/>
  <c r="K34" i="11"/>
  <c r="J34" i="11"/>
  <c r="I34" i="11"/>
  <c r="H34" i="11"/>
  <c r="G34" i="11"/>
  <c r="O33" i="11"/>
  <c r="N33" i="11"/>
  <c r="M33" i="11"/>
  <c r="L33" i="11"/>
  <c r="K33" i="11"/>
  <c r="J33" i="11"/>
  <c r="I33" i="11"/>
  <c r="H33" i="11"/>
  <c r="G33" i="11"/>
  <c r="O32" i="11"/>
  <c r="N32" i="11"/>
  <c r="M32" i="11"/>
  <c r="L32" i="11"/>
  <c r="K32" i="11"/>
  <c r="J32" i="11"/>
  <c r="I32" i="11"/>
  <c r="H32" i="11"/>
  <c r="G32" i="11"/>
  <c r="O31" i="11"/>
  <c r="N31" i="11"/>
  <c r="M31" i="11"/>
  <c r="L31" i="11"/>
  <c r="K31" i="11"/>
  <c r="J31" i="11"/>
  <c r="I31" i="11"/>
  <c r="H31" i="11"/>
  <c r="G31" i="11"/>
  <c r="O30" i="11"/>
  <c r="N30" i="11"/>
  <c r="M30" i="11"/>
  <c r="L30" i="11"/>
  <c r="K30" i="11"/>
  <c r="J30" i="11"/>
  <c r="I30" i="11"/>
  <c r="H30" i="11"/>
  <c r="G30" i="11"/>
  <c r="O29" i="11"/>
  <c r="N29" i="11"/>
  <c r="M29" i="11"/>
  <c r="L29" i="11"/>
  <c r="K29" i="11"/>
  <c r="J29" i="11"/>
  <c r="I29" i="11"/>
  <c r="H29" i="11"/>
  <c r="G29" i="11"/>
  <c r="O28" i="11"/>
  <c r="N28" i="11"/>
  <c r="M28" i="11"/>
  <c r="L28" i="11"/>
  <c r="K28" i="11"/>
  <c r="J28" i="11"/>
  <c r="I28" i="11"/>
  <c r="H28" i="11"/>
  <c r="G28" i="11"/>
  <c r="O27" i="11"/>
  <c r="N27" i="11"/>
  <c r="M27" i="11"/>
  <c r="L27" i="11"/>
  <c r="K27" i="11"/>
  <c r="J27" i="11"/>
  <c r="I27" i="11"/>
  <c r="H27" i="11"/>
  <c r="G27" i="11"/>
  <c r="O26" i="11"/>
  <c r="N26" i="11"/>
  <c r="M26" i="11"/>
  <c r="L26" i="11"/>
  <c r="K26" i="11"/>
  <c r="J26" i="11"/>
  <c r="I26" i="11"/>
  <c r="H26" i="11"/>
  <c r="G26" i="11"/>
  <c r="O25" i="11"/>
  <c r="N25" i="11"/>
  <c r="M25" i="11"/>
  <c r="L25" i="11"/>
  <c r="K25" i="11"/>
  <c r="J25" i="11"/>
  <c r="I25" i="11"/>
  <c r="H25" i="11"/>
  <c r="G25" i="11"/>
  <c r="O24" i="11"/>
  <c r="N24" i="11"/>
  <c r="M24" i="11"/>
  <c r="L24" i="11"/>
  <c r="K24" i="11"/>
  <c r="J24" i="11"/>
  <c r="I24" i="11"/>
  <c r="H24" i="11"/>
  <c r="G24" i="11"/>
  <c r="O23" i="11"/>
  <c r="N23" i="11"/>
  <c r="M23" i="11"/>
  <c r="L23" i="11"/>
  <c r="K23" i="11"/>
  <c r="J23" i="11"/>
  <c r="I23" i="11"/>
  <c r="H23" i="11"/>
  <c r="G23" i="11"/>
  <c r="O22" i="11"/>
  <c r="N22" i="11"/>
  <c r="M22" i="11"/>
  <c r="L22" i="11"/>
  <c r="K22" i="11"/>
  <c r="J22" i="11"/>
  <c r="I22" i="11"/>
  <c r="H22" i="11"/>
  <c r="G22" i="11"/>
  <c r="O21" i="11"/>
  <c r="N21" i="11"/>
  <c r="M21" i="11"/>
  <c r="L21" i="11"/>
  <c r="K21" i="11"/>
  <c r="J21" i="11"/>
  <c r="I21" i="11"/>
  <c r="H21" i="11"/>
  <c r="G21" i="11"/>
  <c r="O20" i="11"/>
  <c r="N20" i="11"/>
  <c r="M20" i="11"/>
  <c r="L20" i="11"/>
  <c r="K20" i="11"/>
  <c r="J20" i="11"/>
  <c r="I20" i="11"/>
  <c r="H20" i="11"/>
  <c r="G20" i="11"/>
  <c r="O19" i="11"/>
  <c r="N19" i="11"/>
  <c r="M19" i="11"/>
  <c r="L19" i="11"/>
  <c r="K19" i="11"/>
  <c r="J19" i="11"/>
  <c r="I19" i="11"/>
  <c r="H19" i="11"/>
  <c r="G19" i="11"/>
  <c r="O18" i="11"/>
  <c r="N18" i="11"/>
  <c r="M18" i="11"/>
  <c r="L18" i="11"/>
  <c r="K18" i="11"/>
  <c r="J18" i="11"/>
  <c r="I18" i="11"/>
  <c r="H18" i="11"/>
  <c r="G18" i="11"/>
  <c r="O17" i="11"/>
  <c r="N17" i="11"/>
  <c r="M17" i="11"/>
  <c r="L17" i="11"/>
  <c r="K17" i="11"/>
  <c r="J17" i="11"/>
  <c r="I17" i="11"/>
  <c r="H17" i="11"/>
  <c r="G17" i="11"/>
  <c r="O16" i="11"/>
  <c r="N16" i="11"/>
  <c r="M16" i="11"/>
  <c r="L16" i="11"/>
  <c r="K16" i="11"/>
  <c r="J16" i="11"/>
  <c r="I16" i="11"/>
  <c r="H16" i="11"/>
  <c r="G16" i="11"/>
  <c r="O15" i="11"/>
  <c r="N15" i="11"/>
  <c r="M15" i="11"/>
  <c r="L15" i="11"/>
  <c r="K15" i="11"/>
  <c r="J15" i="11"/>
  <c r="I15" i="11"/>
  <c r="H15" i="11"/>
  <c r="G15" i="11"/>
  <c r="O14" i="11"/>
  <c r="N14" i="11"/>
  <c r="M14" i="11"/>
  <c r="L14" i="11"/>
  <c r="K14" i="11"/>
  <c r="J14" i="11"/>
  <c r="I14" i="11"/>
  <c r="H14" i="11"/>
  <c r="G14" i="11"/>
  <c r="O13" i="11"/>
  <c r="N13" i="11"/>
  <c r="M13" i="11"/>
  <c r="L13" i="11"/>
  <c r="K13" i="11"/>
  <c r="J13" i="11"/>
  <c r="I13" i="11"/>
  <c r="H13" i="11"/>
  <c r="G13" i="11"/>
  <c r="O12" i="11"/>
  <c r="N12" i="11"/>
  <c r="M12" i="11"/>
  <c r="L12" i="11"/>
  <c r="K12" i="11"/>
  <c r="J12" i="11"/>
  <c r="I12" i="11"/>
  <c r="H12" i="11"/>
  <c r="G12" i="11"/>
  <c r="O11" i="11"/>
  <c r="N11" i="11"/>
  <c r="M11" i="11"/>
  <c r="L11" i="11"/>
  <c r="K11" i="11"/>
  <c r="J11" i="11"/>
  <c r="I11" i="11"/>
  <c r="H11" i="11"/>
  <c r="G11" i="11"/>
  <c r="O10" i="11"/>
  <c r="N10" i="11"/>
  <c r="M10" i="11"/>
  <c r="L10" i="11"/>
  <c r="K10" i="11"/>
  <c r="J10" i="11"/>
  <c r="I10" i="11"/>
  <c r="H10" i="11"/>
  <c r="G10" i="11"/>
  <c r="O9" i="11"/>
  <c r="N9" i="11"/>
  <c r="M9" i="11"/>
  <c r="L9" i="11"/>
  <c r="K9" i="11"/>
  <c r="J9" i="11"/>
  <c r="I9" i="11"/>
  <c r="H9" i="11"/>
  <c r="G9" i="11"/>
  <c r="O8" i="11"/>
  <c r="N8" i="11"/>
  <c r="M8" i="11"/>
  <c r="L8" i="11"/>
  <c r="K8" i="11"/>
  <c r="J8" i="11"/>
  <c r="I8" i="11"/>
  <c r="H8" i="11"/>
  <c r="G8" i="11"/>
  <c r="O7" i="11"/>
  <c r="N7" i="11"/>
  <c r="M7" i="11"/>
  <c r="L7" i="11"/>
  <c r="K7" i="11"/>
  <c r="J7" i="11"/>
  <c r="I7" i="11"/>
  <c r="H7" i="11"/>
  <c r="G7" i="11"/>
  <c r="O6" i="11"/>
  <c r="N6" i="11"/>
  <c r="M6" i="11"/>
  <c r="L6" i="11"/>
  <c r="K6" i="11"/>
  <c r="J6" i="11"/>
  <c r="I6" i="11"/>
  <c r="H6" i="11"/>
  <c r="G6" i="11"/>
  <c r="O5" i="11"/>
  <c r="N5" i="11"/>
  <c r="M5" i="11"/>
  <c r="L5" i="11"/>
  <c r="K5" i="11"/>
  <c r="J5" i="11"/>
  <c r="I5" i="11"/>
  <c r="H5" i="11"/>
  <c r="G5" i="11"/>
  <c r="O4" i="11"/>
  <c r="N4" i="11"/>
  <c r="M4" i="11"/>
  <c r="L4" i="11"/>
  <c r="K4" i="11"/>
  <c r="J4" i="11"/>
  <c r="I4" i="11"/>
  <c r="H4" i="11"/>
  <c r="G4" i="11"/>
  <c r="O3" i="11"/>
  <c r="N3" i="11"/>
  <c r="M3" i="11"/>
  <c r="L3" i="11"/>
  <c r="K3" i="11"/>
  <c r="J3" i="11"/>
  <c r="I3" i="11"/>
  <c r="H3" i="11"/>
  <c r="G3" i="11"/>
  <c r="O2" i="11"/>
  <c r="N2" i="11"/>
  <c r="M2" i="11"/>
  <c r="L2" i="11"/>
  <c r="K2" i="11"/>
  <c r="J2" i="11"/>
  <c r="I2" i="11"/>
  <c r="H2" i="11"/>
  <c r="G2" i="11"/>
  <c r="F52" i="11"/>
  <c r="F51" i="11"/>
  <c r="F50" i="11"/>
  <c r="F49" i="11"/>
  <c r="F48" i="11"/>
  <c r="F47" i="11"/>
  <c r="F46" i="11"/>
  <c r="F45" i="11"/>
  <c r="F44" i="11"/>
  <c r="F43" i="11"/>
  <c r="F42" i="11"/>
  <c r="F41" i="11"/>
  <c r="F40" i="11"/>
  <c r="F39" i="11"/>
  <c r="F38" i="11"/>
  <c r="F37" i="11"/>
  <c r="F36" i="11"/>
  <c r="F35" i="11"/>
  <c r="F34" i="11"/>
  <c r="F33" i="11"/>
  <c r="F32" i="11"/>
  <c r="F31" i="11"/>
  <c r="F30" i="11"/>
  <c r="F29" i="11"/>
  <c r="F28" i="11"/>
  <c r="F27" i="11"/>
  <c r="F26" i="11"/>
  <c r="F25" i="11"/>
  <c r="F24" i="11"/>
  <c r="F23" i="11"/>
  <c r="F22" i="11"/>
  <c r="F21" i="11"/>
  <c r="F20" i="11"/>
  <c r="F19" i="11"/>
  <c r="F18" i="11"/>
  <c r="F17" i="11"/>
  <c r="F16" i="11"/>
  <c r="F15" i="11"/>
  <c r="F14" i="11"/>
  <c r="F13" i="11"/>
  <c r="F12" i="11"/>
  <c r="F11" i="11"/>
  <c r="F10" i="11"/>
  <c r="F9" i="11"/>
  <c r="F8" i="11"/>
  <c r="F7" i="11"/>
  <c r="F6" i="11"/>
  <c r="F5" i="11"/>
  <c r="F4" i="11"/>
  <c r="F3" i="11"/>
  <c r="F2" i="11"/>
  <c r="F2" i="9"/>
  <c r="F56"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5" i="10"/>
  <c r="F4" i="10"/>
  <c r="F3" i="10"/>
  <c r="F2" i="10"/>
  <c r="B56" i="10"/>
  <c r="E52" i="10"/>
  <c r="D52" i="10"/>
  <c r="C52" i="10"/>
  <c r="E51" i="10"/>
  <c r="D51" i="10"/>
  <c r="C51" i="10"/>
  <c r="E50" i="10"/>
  <c r="D50" i="10"/>
  <c r="C50" i="10"/>
  <c r="E49" i="10"/>
  <c r="D49" i="10"/>
  <c r="C49" i="10"/>
  <c r="E48" i="10"/>
  <c r="D48" i="10"/>
  <c r="C48" i="10"/>
  <c r="E47" i="10"/>
  <c r="D47" i="10"/>
  <c r="C47" i="10"/>
  <c r="E46" i="10"/>
  <c r="D46" i="10"/>
  <c r="C46" i="10"/>
  <c r="E45" i="10"/>
  <c r="D45" i="10"/>
  <c r="C45" i="10"/>
  <c r="E44" i="10"/>
  <c r="D44" i="10"/>
  <c r="C44" i="10"/>
  <c r="E43" i="10"/>
  <c r="D43" i="10"/>
  <c r="C43" i="10"/>
  <c r="E42" i="10"/>
  <c r="D42" i="10"/>
  <c r="C42" i="10"/>
  <c r="E41" i="10"/>
  <c r="D41" i="10"/>
  <c r="C41" i="10"/>
  <c r="E40" i="10"/>
  <c r="D40" i="10"/>
  <c r="C40" i="10"/>
  <c r="E39" i="10"/>
  <c r="D39" i="10"/>
  <c r="C39" i="10"/>
  <c r="E38" i="10"/>
  <c r="D38" i="10"/>
  <c r="C38" i="10"/>
  <c r="E37" i="10"/>
  <c r="D37" i="10"/>
  <c r="C37" i="10"/>
  <c r="E36" i="10"/>
  <c r="D36" i="10"/>
  <c r="C36" i="10"/>
  <c r="E35" i="10"/>
  <c r="D35" i="10"/>
  <c r="C35" i="10"/>
  <c r="E34" i="10"/>
  <c r="D34" i="10"/>
  <c r="C34" i="10"/>
  <c r="E33" i="10"/>
  <c r="D33" i="10"/>
  <c r="C33" i="10"/>
  <c r="E32" i="10"/>
  <c r="D32" i="10"/>
  <c r="C32" i="10"/>
  <c r="E31" i="10"/>
  <c r="D31" i="10"/>
  <c r="C31" i="10"/>
  <c r="E30" i="10"/>
  <c r="D30" i="10"/>
  <c r="C30" i="10"/>
  <c r="E29" i="10"/>
  <c r="D29" i="10"/>
  <c r="C29" i="10"/>
  <c r="E28" i="10"/>
  <c r="D28" i="10"/>
  <c r="C28" i="10"/>
  <c r="E27" i="10"/>
  <c r="D27" i="10"/>
  <c r="C27" i="10"/>
  <c r="E26" i="10"/>
  <c r="D26" i="10"/>
  <c r="C26" i="10"/>
  <c r="E25" i="10"/>
  <c r="D25" i="10"/>
  <c r="C25" i="10"/>
  <c r="E24" i="10"/>
  <c r="D24" i="10"/>
  <c r="C24" i="10"/>
  <c r="E23" i="10"/>
  <c r="D23" i="10"/>
  <c r="C23" i="10"/>
  <c r="E22" i="10"/>
  <c r="D22" i="10"/>
  <c r="C22" i="10"/>
  <c r="E21" i="10"/>
  <c r="D21" i="10"/>
  <c r="C21" i="10"/>
  <c r="E20" i="10"/>
  <c r="D20" i="10"/>
  <c r="C20" i="10"/>
  <c r="E19" i="10"/>
  <c r="D19" i="10"/>
  <c r="C19" i="10"/>
  <c r="E18" i="10"/>
  <c r="D18" i="10"/>
  <c r="C18" i="10"/>
  <c r="E17" i="10"/>
  <c r="D17" i="10"/>
  <c r="C17" i="10"/>
  <c r="E16" i="10"/>
  <c r="D16" i="10"/>
  <c r="C16" i="10"/>
  <c r="E15" i="10"/>
  <c r="D15" i="10"/>
  <c r="C15" i="10"/>
  <c r="E14" i="10"/>
  <c r="D14" i="10"/>
  <c r="C14" i="10"/>
  <c r="E13" i="10"/>
  <c r="D13" i="10"/>
  <c r="C13" i="10"/>
  <c r="E12" i="10"/>
  <c r="D12" i="10"/>
  <c r="C12" i="10"/>
  <c r="E11" i="10"/>
  <c r="D11" i="10"/>
  <c r="C11" i="10"/>
  <c r="E10" i="10"/>
  <c r="D10" i="10"/>
  <c r="C10" i="10"/>
  <c r="E9" i="10"/>
  <c r="D9" i="10"/>
  <c r="C9" i="10"/>
  <c r="E8" i="10"/>
  <c r="D8" i="10"/>
  <c r="C8" i="10"/>
  <c r="E7" i="10"/>
  <c r="D7" i="10"/>
  <c r="C7" i="10"/>
  <c r="E6" i="10"/>
  <c r="D6" i="10"/>
  <c r="C6" i="10"/>
  <c r="E5" i="10"/>
  <c r="D5" i="10"/>
  <c r="C5" i="10"/>
  <c r="E4" i="10"/>
  <c r="D4" i="10"/>
  <c r="C4" i="10"/>
  <c r="E3" i="10"/>
  <c r="D3" i="10"/>
  <c r="C3" i="10"/>
  <c r="E2" i="10"/>
  <c r="D2" i="10"/>
  <c r="C2" i="10"/>
  <c r="F4" i="9"/>
  <c r="O57" i="9"/>
  <c r="N57" i="9"/>
  <c r="M57" i="9"/>
  <c r="L57" i="9"/>
  <c r="K57" i="9"/>
  <c r="J57" i="9"/>
  <c r="I57" i="9"/>
  <c r="H57" i="9"/>
  <c r="G57" i="9"/>
  <c r="B56" i="9"/>
  <c r="G2" i="9"/>
  <c r="H2" i="9"/>
  <c r="I2" i="9"/>
  <c r="J2" i="9"/>
  <c r="K2" i="9"/>
  <c r="L2" i="9"/>
  <c r="M2" i="9"/>
  <c r="N2" i="9"/>
  <c r="O2" i="9"/>
  <c r="F3" i="9"/>
  <c r="G3" i="9"/>
  <c r="H3" i="9"/>
  <c r="I3" i="9"/>
  <c r="I56" i="9" s="1"/>
  <c r="J3" i="9"/>
  <c r="K3" i="9"/>
  <c r="L3" i="9"/>
  <c r="M3" i="9"/>
  <c r="N3" i="9"/>
  <c r="O3" i="9"/>
  <c r="G4" i="9"/>
  <c r="H4" i="9"/>
  <c r="I4" i="9"/>
  <c r="J4" i="9"/>
  <c r="K4" i="9"/>
  <c r="L4" i="9"/>
  <c r="M4" i="9"/>
  <c r="N4" i="9"/>
  <c r="O4" i="9"/>
  <c r="O56" i="9" s="1"/>
  <c r="F5" i="9"/>
  <c r="G5" i="9"/>
  <c r="H5" i="9"/>
  <c r="I5" i="9"/>
  <c r="J5" i="9"/>
  <c r="K5" i="9"/>
  <c r="L5" i="9"/>
  <c r="M5" i="9"/>
  <c r="N5" i="9"/>
  <c r="O5" i="9"/>
  <c r="F6" i="9"/>
  <c r="G6" i="9"/>
  <c r="H6" i="9"/>
  <c r="I6" i="9"/>
  <c r="J6" i="9"/>
  <c r="K6" i="9"/>
  <c r="K56" i="9" s="1"/>
  <c r="L6" i="9"/>
  <c r="M6" i="9"/>
  <c r="N6" i="9"/>
  <c r="O6" i="9"/>
  <c r="F7" i="9"/>
  <c r="G7" i="9"/>
  <c r="H7" i="9"/>
  <c r="I7" i="9"/>
  <c r="J7" i="9"/>
  <c r="K7" i="9"/>
  <c r="L7" i="9"/>
  <c r="M7" i="9"/>
  <c r="N7" i="9"/>
  <c r="O7" i="9"/>
  <c r="F8" i="9"/>
  <c r="G8" i="9"/>
  <c r="G56" i="9" s="1"/>
  <c r="H8" i="9"/>
  <c r="I8" i="9"/>
  <c r="J8" i="9"/>
  <c r="K8" i="9"/>
  <c r="L8" i="9"/>
  <c r="M8" i="9"/>
  <c r="N8" i="9"/>
  <c r="O8" i="9"/>
  <c r="F9" i="9"/>
  <c r="G9" i="9"/>
  <c r="H9" i="9"/>
  <c r="I9" i="9"/>
  <c r="J9" i="9"/>
  <c r="K9" i="9"/>
  <c r="L9" i="9"/>
  <c r="M9" i="9"/>
  <c r="M56" i="9" s="1"/>
  <c r="N9" i="9"/>
  <c r="O9" i="9"/>
  <c r="F10" i="9"/>
  <c r="G10" i="9"/>
  <c r="H10" i="9"/>
  <c r="I10" i="9"/>
  <c r="J10" i="9"/>
  <c r="K10" i="9"/>
  <c r="L10" i="9"/>
  <c r="M10" i="9"/>
  <c r="N10" i="9"/>
  <c r="O10" i="9"/>
  <c r="F11" i="9"/>
  <c r="G11" i="9"/>
  <c r="H11" i="9"/>
  <c r="I11" i="9"/>
  <c r="J11" i="9"/>
  <c r="K11" i="9"/>
  <c r="L11" i="9"/>
  <c r="M11" i="9"/>
  <c r="N11" i="9"/>
  <c r="O11" i="9"/>
  <c r="F12" i="9"/>
  <c r="G12" i="9"/>
  <c r="H12" i="9"/>
  <c r="I12" i="9"/>
  <c r="J12" i="9"/>
  <c r="K12" i="9"/>
  <c r="L12" i="9"/>
  <c r="M12" i="9"/>
  <c r="N12" i="9"/>
  <c r="O12" i="9"/>
  <c r="F13" i="9"/>
  <c r="G13" i="9"/>
  <c r="H13" i="9"/>
  <c r="I13" i="9"/>
  <c r="J13" i="9"/>
  <c r="K13" i="9"/>
  <c r="L13" i="9"/>
  <c r="M13" i="9"/>
  <c r="N13" i="9"/>
  <c r="O13" i="9"/>
  <c r="F14" i="9"/>
  <c r="G14" i="9"/>
  <c r="H14" i="9"/>
  <c r="I14" i="9"/>
  <c r="J14" i="9"/>
  <c r="K14" i="9"/>
  <c r="L14" i="9"/>
  <c r="M14" i="9"/>
  <c r="N14" i="9"/>
  <c r="O14" i="9"/>
  <c r="F15" i="9"/>
  <c r="G15" i="9"/>
  <c r="H15" i="9"/>
  <c r="I15" i="9"/>
  <c r="J15" i="9"/>
  <c r="K15" i="9"/>
  <c r="L15" i="9"/>
  <c r="M15" i="9"/>
  <c r="N15" i="9"/>
  <c r="O15" i="9"/>
  <c r="F16" i="9"/>
  <c r="G16" i="9"/>
  <c r="H16" i="9"/>
  <c r="I16" i="9"/>
  <c r="J16" i="9"/>
  <c r="K16" i="9"/>
  <c r="L16" i="9"/>
  <c r="M16" i="9"/>
  <c r="N16" i="9"/>
  <c r="O16" i="9"/>
  <c r="F17" i="9"/>
  <c r="G17" i="9"/>
  <c r="H17" i="9"/>
  <c r="I17" i="9"/>
  <c r="J17" i="9"/>
  <c r="K17" i="9"/>
  <c r="L17" i="9"/>
  <c r="M17" i="9"/>
  <c r="N17" i="9"/>
  <c r="O17" i="9"/>
  <c r="F18" i="9"/>
  <c r="G18" i="9"/>
  <c r="H18" i="9"/>
  <c r="I18" i="9"/>
  <c r="J18" i="9"/>
  <c r="K18" i="9"/>
  <c r="L18" i="9"/>
  <c r="M18" i="9"/>
  <c r="N18" i="9"/>
  <c r="O18" i="9"/>
  <c r="F19" i="9"/>
  <c r="G19" i="9"/>
  <c r="H19" i="9"/>
  <c r="I19" i="9"/>
  <c r="J19" i="9"/>
  <c r="K19" i="9"/>
  <c r="L19" i="9"/>
  <c r="M19" i="9"/>
  <c r="N19" i="9"/>
  <c r="O19" i="9"/>
  <c r="F20" i="9"/>
  <c r="G20" i="9"/>
  <c r="H20" i="9"/>
  <c r="I20" i="9"/>
  <c r="J20" i="9"/>
  <c r="K20" i="9"/>
  <c r="L20" i="9"/>
  <c r="M20" i="9"/>
  <c r="N20" i="9"/>
  <c r="O20" i="9"/>
  <c r="F21" i="9"/>
  <c r="G21" i="9"/>
  <c r="H21" i="9"/>
  <c r="I21" i="9"/>
  <c r="J21" i="9"/>
  <c r="K21" i="9"/>
  <c r="L21" i="9"/>
  <c r="M21" i="9"/>
  <c r="N21" i="9"/>
  <c r="O21" i="9"/>
  <c r="F22" i="9"/>
  <c r="G22" i="9"/>
  <c r="H22" i="9"/>
  <c r="I22" i="9"/>
  <c r="J22" i="9"/>
  <c r="K22" i="9"/>
  <c r="L22" i="9"/>
  <c r="M22" i="9"/>
  <c r="N22" i="9"/>
  <c r="O22" i="9"/>
  <c r="F23" i="9"/>
  <c r="G23" i="9"/>
  <c r="H23" i="9"/>
  <c r="I23" i="9"/>
  <c r="J23" i="9"/>
  <c r="K23" i="9"/>
  <c r="L23" i="9"/>
  <c r="M23" i="9"/>
  <c r="N23" i="9"/>
  <c r="O23" i="9"/>
  <c r="F24" i="9"/>
  <c r="G24" i="9"/>
  <c r="H24" i="9"/>
  <c r="I24" i="9"/>
  <c r="J24" i="9"/>
  <c r="K24" i="9"/>
  <c r="L24" i="9"/>
  <c r="M24" i="9"/>
  <c r="N24" i="9"/>
  <c r="O24" i="9"/>
  <c r="F25" i="9"/>
  <c r="G25" i="9"/>
  <c r="H25" i="9"/>
  <c r="I25" i="9"/>
  <c r="J25" i="9"/>
  <c r="K25" i="9"/>
  <c r="L25" i="9"/>
  <c r="M25" i="9"/>
  <c r="N25" i="9"/>
  <c r="O25" i="9"/>
  <c r="F26" i="9"/>
  <c r="G26" i="9"/>
  <c r="H26" i="9"/>
  <c r="I26" i="9"/>
  <c r="J26" i="9"/>
  <c r="K26" i="9"/>
  <c r="L26" i="9"/>
  <c r="M26" i="9"/>
  <c r="N26" i="9"/>
  <c r="O26" i="9"/>
  <c r="F27" i="9"/>
  <c r="G27" i="9"/>
  <c r="H27" i="9"/>
  <c r="I27" i="9"/>
  <c r="J27" i="9"/>
  <c r="K27" i="9"/>
  <c r="L27" i="9"/>
  <c r="M27" i="9"/>
  <c r="N27" i="9"/>
  <c r="O27" i="9"/>
  <c r="F28" i="9"/>
  <c r="G28" i="9"/>
  <c r="H28" i="9"/>
  <c r="I28" i="9"/>
  <c r="J28" i="9"/>
  <c r="K28" i="9"/>
  <c r="L28" i="9"/>
  <c r="M28" i="9"/>
  <c r="N28" i="9"/>
  <c r="O28" i="9"/>
  <c r="F29" i="9"/>
  <c r="G29" i="9"/>
  <c r="H29" i="9"/>
  <c r="I29" i="9"/>
  <c r="J29" i="9"/>
  <c r="K29" i="9"/>
  <c r="L29" i="9"/>
  <c r="M29" i="9"/>
  <c r="N29" i="9"/>
  <c r="O29" i="9"/>
  <c r="F30" i="9"/>
  <c r="G30" i="9"/>
  <c r="H30" i="9"/>
  <c r="I30" i="9"/>
  <c r="J30" i="9"/>
  <c r="K30" i="9"/>
  <c r="L30" i="9"/>
  <c r="M30" i="9"/>
  <c r="N30" i="9"/>
  <c r="O30" i="9"/>
  <c r="F31" i="9"/>
  <c r="G31" i="9"/>
  <c r="H31" i="9"/>
  <c r="I31" i="9"/>
  <c r="J31" i="9"/>
  <c r="K31" i="9"/>
  <c r="L31" i="9"/>
  <c r="M31" i="9"/>
  <c r="N31" i="9"/>
  <c r="O31" i="9"/>
  <c r="F32" i="9"/>
  <c r="G32" i="9"/>
  <c r="H32" i="9"/>
  <c r="I32" i="9"/>
  <c r="J32" i="9"/>
  <c r="K32" i="9"/>
  <c r="L32" i="9"/>
  <c r="M32" i="9"/>
  <c r="N32" i="9"/>
  <c r="O32" i="9"/>
  <c r="F33" i="9"/>
  <c r="G33" i="9"/>
  <c r="H33" i="9"/>
  <c r="I33" i="9"/>
  <c r="J33" i="9"/>
  <c r="K33" i="9"/>
  <c r="L33" i="9"/>
  <c r="M33" i="9"/>
  <c r="N33" i="9"/>
  <c r="O33" i="9"/>
  <c r="F34" i="9"/>
  <c r="G34" i="9"/>
  <c r="H34" i="9"/>
  <c r="I34" i="9"/>
  <c r="J34" i="9"/>
  <c r="K34" i="9"/>
  <c r="L34" i="9"/>
  <c r="M34" i="9"/>
  <c r="N34" i="9"/>
  <c r="O34" i="9"/>
  <c r="F35" i="9"/>
  <c r="G35" i="9"/>
  <c r="H35" i="9"/>
  <c r="I35" i="9"/>
  <c r="J35" i="9"/>
  <c r="K35" i="9"/>
  <c r="L35" i="9"/>
  <c r="M35" i="9"/>
  <c r="N35" i="9"/>
  <c r="O35" i="9"/>
  <c r="F36" i="9"/>
  <c r="G36" i="9"/>
  <c r="H36" i="9"/>
  <c r="I36" i="9"/>
  <c r="J36" i="9"/>
  <c r="K36" i="9"/>
  <c r="L36" i="9"/>
  <c r="M36" i="9"/>
  <c r="N36" i="9"/>
  <c r="O36" i="9"/>
  <c r="F37" i="9"/>
  <c r="G37" i="9"/>
  <c r="H37" i="9"/>
  <c r="I37" i="9"/>
  <c r="J37" i="9"/>
  <c r="K37" i="9"/>
  <c r="L37" i="9"/>
  <c r="M37" i="9"/>
  <c r="N37" i="9"/>
  <c r="O37" i="9"/>
  <c r="F38" i="9"/>
  <c r="G38" i="9"/>
  <c r="H38" i="9"/>
  <c r="I38" i="9"/>
  <c r="J38" i="9"/>
  <c r="K38" i="9"/>
  <c r="L38" i="9"/>
  <c r="M38" i="9"/>
  <c r="N38" i="9"/>
  <c r="O38" i="9"/>
  <c r="F39" i="9"/>
  <c r="G39" i="9"/>
  <c r="H39" i="9"/>
  <c r="I39" i="9"/>
  <c r="J39" i="9"/>
  <c r="K39" i="9"/>
  <c r="L39" i="9"/>
  <c r="M39" i="9"/>
  <c r="N39" i="9"/>
  <c r="O39" i="9"/>
  <c r="F40" i="9"/>
  <c r="G40" i="9"/>
  <c r="H40" i="9"/>
  <c r="I40" i="9"/>
  <c r="J40" i="9"/>
  <c r="K40" i="9"/>
  <c r="L40" i="9"/>
  <c r="M40" i="9"/>
  <c r="N40" i="9"/>
  <c r="O40" i="9"/>
  <c r="F41" i="9"/>
  <c r="G41" i="9"/>
  <c r="H41" i="9"/>
  <c r="I41" i="9"/>
  <c r="J41" i="9"/>
  <c r="K41" i="9"/>
  <c r="L41" i="9"/>
  <c r="M41" i="9"/>
  <c r="N41" i="9"/>
  <c r="O41" i="9"/>
  <c r="F42" i="9"/>
  <c r="G42" i="9"/>
  <c r="H42" i="9"/>
  <c r="I42" i="9"/>
  <c r="J42" i="9"/>
  <c r="K42" i="9"/>
  <c r="L42" i="9"/>
  <c r="M42" i="9"/>
  <c r="N42" i="9"/>
  <c r="O42" i="9"/>
  <c r="F43" i="9"/>
  <c r="G43" i="9"/>
  <c r="H43" i="9"/>
  <c r="I43" i="9"/>
  <c r="J43" i="9"/>
  <c r="K43" i="9"/>
  <c r="L43" i="9"/>
  <c r="M43" i="9"/>
  <c r="N43" i="9"/>
  <c r="O43" i="9"/>
  <c r="F44" i="9"/>
  <c r="G44" i="9"/>
  <c r="H44" i="9"/>
  <c r="I44" i="9"/>
  <c r="J44" i="9"/>
  <c r="K44" i="9"/>
  <c r="L44" i="9"/>
  <c r="M44" i="9"/>
  <c r="N44" i="9"/>
  <c r="O44" i="9"/>
  <c r="F45" i="9"/>
  <c r="G45" i="9"/>
  <c r="H45" i="9"/>
  <c r="I45" i="9"/>
  <c r="J45" i="9"/>
  <c r="K45" i="9"/>
  <c r="L45" i="9"/>
  <c r="M45" i="9"/>
  <c r="N45" i="9"/>
  <c r="O45" i="9"/>
  <c r="F46" i="9"/>
  <c r="G46" i="9"/>
  <c r="H46" i="9"/>
  <c r="I46" i="9"/>
  <c r="J46" i="9"/>
  <c r="K46" i="9"/>
  <c r="L46" i="9"/>
  <c r="M46" i="9"/>
  <c r="N46" i="9"/>
  <c r="O46" i="9"/>
  <c r="F47" i="9"/>
  <c r="G47" i="9"/>
  <c r="H47" i="9"/>
  <c r="I47" i="9"/>
  <c r="J47" i="9"/>
  <c r="K47" i="9"/>
  <c r="L47" i="9"/>
  <c r="M47" i="9"/>
  <c r="N47" i="9"/>
  <c r="O47" i="9"/>
  <c r="F48" i="9"/>
  <c r="G48" i="9"/>
  <c r="H48" i="9"/>
  <c r="I48" i="9"/>
  <c r="J48" i="9"/>
  <c r="K48" i="9"/>
  <c r="L48" i="9"/>
  <c r="L56" i="9" s="1"/>
  <c r="M48" i="9"/>
  <c r="N48" i="9"/>
  <c r="O48" i="9"/>
  <c r="F49" i="9"/>
  <c r="G49" i="9"/>
  <c r="H49" i="9"/>
  <c r="I49" i="9"/>
  <c r="J49" i="9"/>
  <c r="K49" i="9"/>
  <c r="L49" i="9"/>
  <c r="M49" i="9"/>
  <c r="N49" i="9"/>
  <c r="O49" i="9"/>
  <c r="F50" i="9"/>
  <c r="G50" i="9"/>
  <c r="H50" i="9"/>
  <c r="H56" i="9" s="1"/>
  <c r="I50" i="9"/>
  <c r="J50" i="9"/>
  <c r="K50" i="9"/>
  <c r="L50" i="9"/>
  <c r="M50" i="9"/>
  <c r="N50" i="9"/>
  <c r="N56" i="9" s="1"/>
  <c r="O50" i="9"/>
  <c r="F51" i="9"/>
  <c r="G51" i="9"/>
  <c r="H51" i="9"/>
  <c r="I51" i="9"/>
  <c r="J51" i="9"/>
  <c r="K51" i="9"/>
  <c r="L51" i="9"/>
  <c r="M51" i="9"/>
  <c r="N51" i="9"/>
  <c r="O51" i="9"/>
  <c r="F52" i="9"/>
  <c r="G52" i="9"/>
  <c r="H52" i="9"/>
  <c r="I52" i="9"/>
  <c r="J52" i="9"/>
  <c r="J56" i="9" s="1"/>
  <c r="K52" i="9"/>
  <c r="L52" i="9"/>
  <c r="M52" i="9"/>
  <c r="N52" i="9"/>
  <c r="O52"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E4" i="9"/>
  <c r="E3" i="9"/>
  <c r="E2" i="9"/>
  <c r="D52" i="9"/>
  <c r="D51" i="9"/>
  <c r="D50" i="9"/>
  <c r="D49" i="9"/>
  <c r="D48"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D7" i="9"/>
  <c r="D6" i="9"/>
  <c r="D5" i="9"/>
  <c r="D4" i="9"/>
  <c r="D3" i="9"/>
  <c r="D2"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6" i="9"/>
  <c r="C5" i="9"/>
  <c r="C4" i="9"/>
  <c r="C3" i="9"/>
  <c r="C2" i="9"/>
  <c r="F58" i="14" l="1"/>
  <c r="G58" i="14"/>
  <c r="H58" i="14"/>
  <c r="I58" i="14"/>
  <c r="N58" i="14"/>
  <c r="O58" i="14"/>
  <c r="K58" i="14"/>
  <c r="L58" i="14"/>
  <c r="M58" i="14"/>
  <c r="L58" i="12"/>
  <c r="F56" i="12"/>
  <c r="F58" i="12" s="1"/>
  <c r="G56" i="12"/>
  <c r="G58" i="12" s="1"/>
  <c r="J56" i="12"/>
  <c r="J58" i="12" s="1"/>
  <c r="I56" i="12"/>
  <c r="I58" i="12" s="1"/>
  <c r="K56" i="12"/>
  <c r="K58" i="12" s="1"/>
  <c r="M56" i="12"/>
  <c r="M58" i="12" s="1"/>
  <c r="N56" i="12"/>
  <c r="N58" i="12" s="1"/>
  <c r="F56" i="9"/>
  <c r="F57" i="9" s="1"/>
  <c r="E4" i="8"/>
  <c r="D6" i="8"/>
  <c r="C6" i="8"/>
  <c r="E5" i="8"/>
  <c r="E5" i="7"/>
  <c r="E4" i="7"/>
  <c r="D6" i="7"/>
  <c r="C6" i="7"/>
</calcChain>
</file>

<file path=xl/sharedStrings.xml><?xml version="1.0" encoding="utf-8"?>
<sst xmlns="http://schemas.openxmlformats.org/spreadsheetml/2006/main" count="2749" uniqueCount="370">
  <si>
    <t>性別をおしえてください。</t>
  </si>
  <si>
    <t>国試の勉強を始めていますか？</t>
  </si>
  <si>
    <t>レビューブックや過去問集など私物で持っていますか？</t>
  </si>
  <si>
    <t>女の子でかわいいと思っている場所はどこですか？</t>
  </si>
  <si>
    <t>女の子でかわいいと思っている服装は何ですか？</t>
  </si>
  <si>
    <t>女の子でかわいいと思っている髪型は何ですか？</t>
  </si>
  <si>
    <t>女の子でかわいいと思っている仕草は何ですか？</t>
  </si>
  <si>
    <t>2つの選択肢に迷ったときの選び方を教えてください。</t>
  </si>
  <si>
    <t>その理由も教えてください。</t>
  </si>
  <si>
    <t>毎月「お金を多く使っている」と感じる項目を教えてください</t>
  </si>
  <si>
    <t>あなたは「きのこの山派」ですかそれとも「たけのこの里派」ですか</t>
  </si>
  <si>
    <t>上記質問のうち、もっとも回答結果が気になる質問はどれですか？</t>
  </si>
  <si>
    <t>その質問について、どの回答が多くなるか等、回答傾向を予想してみてください。</t>
  </si>
  <si>
    <t>女性</t>
  </si>
  <si>
    <t>はい</t>
  </si>
  <si>
    <t>目</t>
  </si>
  <si>
    <t>ロングスカート</t>
  </si>
  <si>
    <t>黒髪ストレート</t>
  </si>
  <si>
    <t>好きなものに全力で楽しんでいる姿</t>
  </si>
  <si>
    <t>直感</t>
  </si>
  <si>
    <t>迷っているなら悩むこともめんどくさくなるから</t>
  </si>
  <si>
    <t>教養娯楽費, 貯金</t>
  </si>
  <si>
    <t>きのこの山派</t>
  </si>
  <si>
    <t>勉強を始めているが多くなると思う。</t>
  </si>
  <si>
    <t>いいえ</t>
  </si>
  <si>
    <t>髪の毛</t>
  </si>
  <si>
    <t>ズボン</t>
  </si>
  <si>
    <t>ロング</t>
  </si>
  <si>
    <t>リップを塗る</t>
  </si>
  <si>
    <t>人に聞く</t>
  </si>
  <si>
    <t>客観的な意見を求めるため</t>
  </si>
  <si>
    <t>勉学費</t>
  </si>
  <si>
    <t>多数決</t>
  </si>
  <si>
    <t>目のメイク、髪の毛</t>
  </si>
  <si>
    <t>分からない</t>
  </si>
  <si>
    <t>程よい巻き巻き</t>
  </si>
  <si>
    <t>メリットとデメリットを考える、最終的に直観</t>
  </si>
  <si>
    <t>直観</t>
  </si>
  <si>
    <t>食費, 日常費</t>
  </si>
  <si>
    <t>たけのこの里派</t>
  </si>
  <si>
    <t>最終的に勉学系は多いと思う</t>
  </si>
  <si>
    <t>サンリオピューロランド</t>
  </si>
  <si>
    <t>フリフリ系</t>
  </si>
  <si>
    <t>ハーフアップ</t>
  </si>
  <si>
    <t>てへぺろ</t>
  </si>
  <si>
    <t>直感で行きます！</t>
  </si>
  <si>
    <t>自分を信じることが一番！あと運！それだけ。</t>
  </si>
  <si>
    <t>食費, 衣服</t>
  </si>
  <si>
    <t>たけのこの里ときのこの山はあるあるな質問でよくあるので答えやすく回答が多いと思う。</t>
  </si>
  <si>
    <t>顔</t>
  </si>
  <si>
    <t>ワンピース</t>
  </si>
  <si>
    <t>髪を耳にかける</t>
  </si>
  <si>
    <t>右側にある方を選ぶ</t>
  </si>
  <si>
    <t>右か左かで言われたら右を大体選ぶから</t>
  </si>
  <si>
    <t>住居費, 食費, 教養娯楽費</t>
  </si>
  <si>
    <t>どちらでもない</t>
  </si>
  <si>
    <t>看護学生なので国試の勉強をしているかが多くなりそうだと思った</t>
  </si>
  <si>
    <t>目のキラキラしているところ</t>
  </si>
  <si>
    <t>スカート</t>
  </si>
  <si>
    <t>くるくるしてるロング</t>
  </si>
  <si>
    <t>笑っているところ</t>
  </si>
  <si>
    <t>パッと目についたほう</t>
  </si>
  <si>
    <t>目についたものは第一印象に残りやすいと思っているから。</t>
  </si>
  <si>
    <t>食費</t>
  </si>
  <si>
    <t>国試についての質問に傾向が偏ると思います。</t>
  </si>
  <si>
    <t>髪型</t>
  </si>
  <si>
    <t>淡色系</t>
  </si>
  <si>
    <t>髪を結ぶ</t>
  </si>
  <si>
    <t>他の回答の割合を見て決める</t>
  </si>
  <si>
    <t>バランスよくなるように</t>
  </si>
  <si>
    <t>教養娯楽費</t>
  </si>
  <si>
    <t>オーバーサイズ</t>
  </si>
  <si>
    <t>二重、体型、しぐさ</t>
  </si>
  <si>
    <t>モード系</t>
  </si>
  <si>
    <t>ショートカット</t>
  </si>
  <si>
    <t>笑顔、言葉</t>
  </si>
  <si>
    <t>自分にとって利点の効く方、他者の意見を聞く</t>
  </si>
  <si>
    <t>悩みすぎて決めれないから決めてほしい気持ちと、自分にとって良い方がいいから</t>
  </si>
  <si>
    <t>清楚系</t>
  </si>
  <si>
    <t>体型</t>
  </si>
  <si>
    <t>ストレートロング</t>
  </si>
  <si>
    <t>笑顔</t>
  </si>
  <si>
    <t>自分のいいと思った方を選ぶ</t>
  </si>
  <si>
    <t>後で後悔しないようにするため</t>
  </si>
  <si>
    <t>3年生になるので意外と国試の勉強を始めている人はいるような気がします。数値的に多いのはまだ始めていない方だと思います。</t>
  </si>
  <si>
    <t>似合っていればなんでも</t>
  </si>
  <si>
    <t>繕っておらずたまに抜けたところがある</t>
  </si>
  <si>
    <t>最初にこれかなと思った方を選ぶ</t>
  </si>
  <si>
    <t>最初に選んだものが結局正しいと聞くから</t>
  </si>
  <si>
    <t>していない</t>
  </si>
  <si>
    <t>浴衣</t>
  </si>
  <si>
    <t>ロングの巻き髪</t>
  </si>
  <si>
    <t>よく笑う</t>
  </si>
  <si>
    <t>自分が最初に目に入った方</t>
  </si>
  <si>
    <t>選べないから</t>
  </si>
  <si>
    <t>過半数が始めている</t>
  </si>
  <si>
    <t>笑う仕草</t>
  </si>
  <si>
    <t>アプリのルーレット</t>
  </si>
  <si>
    <t>すぐ決まるから</t>
  </si>
  <si>
    <t>貯金</t>
  </si>
  <si>
    <t>なんだかんだ顔</t>
  </si>
  <si>
    <t>地雷系以外</t>
  </si>
  <si>
    <t>ショート</t>
  </si>
  <si>
    <t>特にない</t>
  </si>
  <si>
    <t>適当に直感で選ぶ</t>
  </si>
  <si>
    <t>ずっと考えているよりすぐ決めた方が良いと思うから</t>
  </si>
  <si>
    <t>日常費</t>
  </si>
  <si>
    <t>きのこの山派かたけのこの里派か</t>
  </si>
  <si>
    <t>半々くらいになると思う</t>
  </si>
  <si>
    <t>カフェ</t>
  </si>
  <si>
    <t>特になし</t>
  </si>
  <si>
    <t>消去法</t>
  </si>
  <si>
    <t>できるだけ損がない方を選びたいから</t>
  </si>
  <si>
    <t>始めていない</t>
  </si>
  <si>
    <t>笑った時の目</t>
  </si>
  <si>
    <t>タンクトップ</t>
  </si>
  <si>
    <t>美味しそうに食べてるとき</t>
  </si>
  <si>
    <t>どちらにしようかな天の神様の言う通り</t>
  </si>
  <si>
    <t>幼いころからそれで決めているから</t>
  </si>
  <si>
    <t>キノコの山派かタケノコの里派か</t>
  </si>
  <si>
    <t>タケノコの里の方が人気だと思う。</t>
  </si>
  <si>
    <t>手首・足首</t>
  </si>
  <si>
    <t>かわいいドレスにレザージャケット</t>
  </si>
  <si>
    <t>だいぶ高めのポニーテール</t>
  </si>
  <si>
    <t>髪を結ぶ仕草</t>
  </si>
  <si>
    <t>最初に選んだほう</t>
  </si>
  <si>
    <t>結局は一番最初に選んだのが正しい</t>
  </si>
  <si>
    <t>意外とまだみんな始めてない</t>
  </si>
  <si>
    <t>fudge系</t>
  </si>
  <si>
    <t>話し方</t>
  </si>
  <si>
    <t>他人に決めてもらう</t>
  </si>
  <si>
    <t>自分で決めて後々後悔することが多いから</t>
  </si>
  <si>
    <t>わかりません</t>
  </si>
  <si>
    <t>性格</t>
  </si>
  <si>
    <t>古着</t>
  </si>
  <si>
    <t>笑い方</t>
  </si>
  <si>
    <t>他の人にどっちがいいと思うか聞く　自分一人だった場合はどちらにしようかなをつかう。</t>
  </si>
  <si>
    <t>日常費が多くなると思う。</t>
  </si>
  <si>
    <t>笑顔・やわらかい雰囲気・身だしなみが整ってる</t>
  </si>
  <si>
    <t>自分に合っている系統がわかっている</t>
  </si>
  <si>
    <t>似合っていればなんでもかわいい！</t>
  </si>
  <si>
    <t>耳に髪をかける・よく笑う</t>
  </si>
  <si>
    <t>感で決めてそのあと必ず変えない</t>
  </si>
  <si>
    <t>迷いはじめたらきりがないから</t>
  </si>
  <si>
    <t>娯楽（遊び）</t>
  </si>
  <si>
    <t>ボブが多いと思う。ロングにもショートにも近いから</t>
  </si>
  <si>
    <t>ポニーテール</t>
  </si>
  <si>
    <t>耳掛け</t>
  </si>
  <si>
    <t>「どちらにしようかな、神様の言う通り」というもので選ぶ</t>
  </si>
  <si>
    <t>いつまでたっても決まらないから</t>
  </si>
  <si>
    <t>始めている人が多くいると思う</t>
  </si>
  <si>
    <t>目、口、足</t>
  </si>
  <si>
    <t>大きめの服</t>
  </si>
  <si>
    <t>ぼーってしているとき</t>
  </si>
  <si>
    <t>見返りがありそうな方を選ぶ</t>
  </si>
  <si>
    <t>自分にとってプラスなことの方がうれしいから</t>
  </si>
  <si>
    <t>自己投資</t>
  </si>
  <si>
    <t>みんな、まだ持っていなさそう</t>
  </si>
  <si>
    <t>目が二重で猫目</t>
  </si>
  <si>
    <t>ボブで外はね</t>
  </si>
  <si>
    <t>爆笑しているところ</t>
  </si>
  <si>
    <t>ペンが倒れたほう</t>
  </si>
  <si>
    <t>自分じゃ決められない</t>
  </si>
  <si>
    <t>「どちらにしようかな」で決める人が多そう</t>
  </si>
  <si>
    <t>顔　見た目</t>
  </si>
  <si>
    <t>巻き髪</t>
  </si>
  <si>
    <t>髪を耳に掛ける</t>
  </si>
  <si>
    <t>もっていないもの方や食べたことがない方</t>
  </si>
  <si>
    <t>挑戦は大切だと思うから</t>
  </si>
  <si>
    <t>住居費, 食費</t>
  </si>
  <si>
    <t>どちらにしようかな神様の言う通りを行う</t>
  </si>
  <si>
    <t>ふたつともいいと思っているものだと思うから</t>
  </si>
  <si>
    <t>交通費, 教養娯楽費</t>
  </si>
  <si>
    <t>国試の勉強をしている</t>
  </si>
  <si>
    <t>ガーリー系</t>
  </si>
  <si>
    <t>ウルフカット</t>
  </si>
  <si>
    <t>髪の毛をかきあげる</t>
  </si>
  <si>
    <t>右を選ぶ</t>
  </si>
  <si>
    <t>右利きだから</t>
  </si>
  <si>
    <t>住居費, 交通費</t>
  </si>
  <si>
    <t>きのこの山かたけのこの里か</t>
  </si>
  <si>
    <t>きのこの山派かたけのこの里派の質問で、きのこ派が多くなるのかなと予想しました。</t>
  </si>
  <si>
    <t>顔、特に目・眉毛、腕の太さ・白さ</t>
  </si>
  <si>
    <t>結んでいた髪の毛をほどく時</t>
  </si>
  <si>
    <t>かん</t>
  </si>
  <si>
    <t>迷っているから</t>
  </si>
  <si>
    <t>住居費</t>
  </si>
  <si>
    <t>顔、特に目</t>
  </si>
  <si>
    <t>公園</t>
  </si>
  <si>
    <t>地雷系、ロリータ</t>
  </si>
  <si>
    <t>ツインテール</t>
  </si>
  <si>
    <t>ない</t>
  </si>
  <si>
    <t>時間をかけてひとつに絞るか、両方選ぶ</t>
  </si>
  <si>
    <t>仕草は回答が少ないのではと思う</t>
  </si>
  <si>
    <t>その人に似合っていればなんでもかわいい</t>
  </si>
  <si>
    <t>特に思いつかない</t>
  </si>
  <si>
    <t>直感が結局は後悔しない</t>
  </si>
  <si>
    <t>住居費, 食費, 交通費, 教養娯楽費, 電話代</t>
  </si>
  <si>
    <t>住居費や食費、交通費が多くなると思う</t>
  </si>
  <si>
    <t>ダボっとしたやつ</t>
  </si>
  <si>
    <t>くるくるしてるやつ</t>
  </si>
  <si>
    <t>ニコニコしてる</t>
  </si>
  <si>
    <t>複数人で迷ってるときはAさんが勝ったら〇でBさんが勝ったら△にすると決めてじゃんけんする</t>
  </si>
  <si>
    <t>すぐに決まるから</t>
  </si>
  <si>
    <t>交通費</t>
  </si>
  <si>
    <t>2つの選択肢に迷ったとき</t>
  </si>
  <si>
    <t>7分丈ワンピース</t>
  </si>
  <si>
    <t>目が合った時に笑顔で返してくれる</t>
  </si>
  <si>
    <t>勘</t>
  </si>
  <si>
    <t>どっちを選んでも結局復習は必要な部分だから。</t>
  </si>
  <si>
    <t>食費, 交通費, 教養娯楽費, 書籍費, 車関係(車検、保険、ガソリン等)</t>
  </si>
  <si>
    <t>寄りかかる</t>
  </si>
  <si>
    <t>迷って考えても出ないなら時間がもったいない</t>
  </si>
  <si>
    <t>その人に似合っているもの</t>
  </si>
  <si>
    <t>目をつぶって選択肢を書いた紙や物を回して選ぶ</t>
  </si>
  <si>
    <t>早く決まるし、片方にすれば良かったなどの後悔も残らないから</t>
  </si>
  <si>
    <t>食費, 電話代</t>
  </si>
  <si>
    <t>きのこの山とたけのこの里は半々だと思う</t>
  </si>
  <si>
    <t>眼</t>
  </si>
  <si>
    <t>大きめのカーディガン</t>
  </si>
  <si>
    <t>どちらにしようかなのやつで決める</t>
  </si>
  <si>
    <t>運に任せて自分の責任を軽くする</t>
  </si>
  <si>
    <t>ぱっちり二重の目</t>
  </si>
  <si>
    <t>ロングのパーマ</t>
  </si>
  <si>
    <t>最初にこれかなと思った方を選択する</t>
  </si>
  <si>
    <t>人間は直感が当たるというから</t>
  </si>
  <si>
    <t>「どちらにしようかな」のやつ</t>
  </si>
  <si>
    <t>男性</t>
  </si>
  <si>
    <t>服屋</t>
  </si>
  <si>
    <t>ストレート</t>
  </si>
  <si>
    <t>前髪を触る</t>
  </si>
  <si>
    <t>場合にもよるが大体直感で決める</t>
  </si>
  <si>
    <t>悩んでも仕方ないから</t>
  </si>
  <si>
    <t>書籍費</t>
  </si>
  <si>
    <t>食費が多くなるのではないかと予想</t>
  </si>
  <si>
    <t>ない。かわいい子がする仕草はなんでもかわいい</t>
  </si>
  <si>
    <t>迷ってる時間がもったいないから。</t>
  </si>
  <si>
    <t>このクラスは女性が多いので、女性目線からの「かわいい女の子」の回答が気になる。</t>
  </si>
  <si>
    <t>ウェーブがかかったロングヘア</t>
  </si>
  <si>
    <t>欠伸</t>
  </si>
  <si>
    <t>自分にとってどっちが大事か、または必要か</t>
  </si>
  <si>
    <t>自分にとって得のある方選んだ方が後悔しないと思うから。</t>
  </si>
  <si>
    <t>交通費, 教養娯楽費, 日常費, 趣味</t>
  </si>
  <si>
    <t>究極の二択に迫った時、人間は自分のことを優先して考えるのではないかと思う。</t>
  </si>
  <si>
    <t>可愛くあろうと努力しているところ</t>
  </si>
  <si>
    <t>特にないけれど、ひらひらした服はあまりかわいいとは思わない</t>
  </si>
  <si>
    <t>ゆるめのハーフアップ</t>
  </si>
  <si>
    <t>話を聞いたあと元気よく頷く</t>
  </si>
  <si>
    <t>その一瞬の直感</t>
  </si>
  <si>
    <t>考えても答えが出ないから</t>
  </si>
  <si>
    <t>「まだ始めていない」が8割を超えるのではないでしょうか。みんな始めていても正直には答えない気がします…</t>
  </si>
  <si>
    <t>サラサラな髪</t>
  </si>
  <si>
    <t>淡色系・ロングスカート</t>
  </si>
  <si>
    <t>セミロング</t>
  </si>
  <si>
    <t>一般的に考えてどっちか</t>
  </si>
  <si>
    <t>難しく考えず、勘でもない</t>
  </si>
  <si>
    <t>愛嬌</t>
  </si>
  <si>
    <t>その人の雰囲気に合う服</t>
  </si>
  <si>
    <t>その人に似合っていればそれが一番</t>
  </si>
  <si>
    <t>最初に思い浮かんだもの</t>
  </si>
  <si>
    <t>人間の直感力を信じているため</t>
  </si>
  <si>
    <t>たけのこかきのこか</t>
  </si>
  <si>
    <t>過去に行われた様々な調査で「たけのこ派が優位に多い」という結果が出ているので、本学の学生に余程の嗜好の偏りが無ければたけのこ派が多数を占めると予想される。</t>
  </si>
  <si>
    <t>白い服装</t>
  </si>
  <si>
    <t>ゆるふわウェーブ</t>
  </si>
  <si>
    <t>リュックを担いてる時</t>
  </si>
  <si>
    <t>どちらにしようかな♪ で、選ばれた方に違和感がなかったらそれにする。</t>
  </si>
  <si>
    <t>違和感があったら違うと思うから。</t>
  </si>
  <si>
    <t>質問の意味がわかりません。</t>
  </si>
  <si>
    <t>カジュアルな感じが好きなので、可愛さはあるがかっこよさもあるスウェットの着こなしが上手に出来てる人が可愛いと思います。</t>
  </si>
  <si>
    <t>その人に似合っていればどんな髪型でも可愛いと思います。</t>
  </si>
  <si>
    <t>先のことを考えて、優先順位を決めます。</t>
  </si>
  <si>
    <t>後悔したくないから。</t>
  </si>
  <si>
    <t>２つの選択肢に迷った時の選び方</t>
  </si>
  <si>
    <t>スタバとかかわいいと思います</t>
  </si>
  <si>
    <t>明るい色の服とかかわいいと思います</t>
  </si>
  <si>
    <t>黒髪ロングストレートとか</t>
  </si>
  <si>
    <t>静かにしているとき</t>
  </si>
  <si>
    <t>場合にもよるが、大体は最初に見た方</t>
  </si>
  <si>
    <t>どうせ長時間悩んでも自分が選ぶ方は変わらないし、長時間悩んだとしても大体最初に見た方を選ぶことの方が個人的に多い気がするから</t>
  </si>
  <si>
    <t>国試の勉強は始めている人が多い気がします</t>
  </si>
  <si>
    <t>背中があいている服</t>
  </si>
  <si>
    <t>前髪を分けていてロングの子</t>
  </si>
  <si>
    <t>1番信頼してる人に選んでもらう</t>
  </si>
  <si>
    <t>信頼しているから</t>
  </si>
  <si>
    <t>その他</t>
  </si>
  <si>
    <t>国試の勉強は始めている？が多くなると思う。</t>
  </si>
  <si>
    <t>色使いや全体のシルエットが可愛い服装</t>
  </si>
  <si>
    <t>韓国風髪型</t>
  </si>
  <si>
    <t>髪を耳にかける仕草</t>
  </si>
  <si>
    <t>よりメリットの多い方を選ぶ</t>
  </si>
  <si>
    <t>選んだ後に後悔しなさそうだから。</t>
  </si>
  <si>
    <t>女の子で可愛いと思っている仕草についての回答が一番多くなるのではないかと思う。</t>
  </si>
  <si>
    <t>小さい手</t>
  </si>
  <si>
    <t>もこもこのパジャマ</t>
  </si>
  <si>
    <t>ゆるふわパーマ</t>
  </si>
  <si>
    <t>恥ずかしくて顔が赤くなっている時</t>
  </si>
  <si>
    <t>迷ったら1つ目を選ぶと決めておく</t>
  </si>
  <si>
    <t>どんなに考えても決められない場合、悩む時間がもったいないから</t>
  </si>
  <si>
    <t>食費, 推しのグッズ費</t>
  </si>
  <si>
    <t>国試勉強を始めている人の方が多いが、参考書などは持っていない人が多い</t>
  </si>
  <si>
    <t>低めのツインテール</t>
  </si>
  <si>
    <t>両手でものをもつ</t>
  </si>
  <si>
    <t>最初に見たものを選ぶ</t>
  </si>
  <si>
    <t>最初に目についたものの方が気に入ることが多いから。</t>
  </si>
  <si>
    <t>始めている人が多い</t>
  </si>
  <si>
    <t>淡色系の服</t>
  </si>
  <si>
    <t>さらさらのセミロング</t>
  </si>
  <si>
    <t>いったん他の人に聞いてみて最終的には自分がいいなと思ったほう</t>
  </si>
  <si>
    <t>自分のなかではどっちがいいかはある程度決まっているが、何となく他の人にも聞いてみる。他の人に聞いて答えてもらったとしても、最終的には自分がいいと思ったほうにする。</t>
  </si>
  <si>
    <t>ほっぺ</t>
  </si>
  <si>
    <t>スウェット</t>
  </si>
  <si>
    <t>ボブ</t>
  </si>
  <si>
    <t>スキップ</t>
  </si>
  <si>
    <t>一回そのお店を出て時間を空けてまた行く</t>
  </si>
  <si>
    <t>冷静になる</t>
  </si>
  <si>
    <t>女の子の質問は回答がバラバラそう</t>
  </si>
  <si>
    <t>声・目</t>
  </si>
  <si>
    <t>華美過ぎずシンプルだけどその人の個性が出ている服装。</t>
  </si>
  <si>
    <t>嬉しいときは素直に喜ぶようなところ</t>
  </si>
  <si>
    <t>じゃんけん・LINEのあみだくじ機能を使う</t>
  </si>
  <si>
    <t>自分が優柔不断で決められないから、だれかといるときはじゃんけん、一人でいるときはLINEのあみだくじ機能を使って決めると早く決まるから。また、それで嫌な方に当たった時に実際に自分がどっちがいいと思っていたのかが明らかになるから。</t>
  </si>
  <si>
    <t>食費, 服</t>
  </si>
  <si>
    <t>一番手ごろですぐ決めることができるため、じゃんけんを使って決める人が多いのではないかと考える。</t>
  </si>
  <si>
    <t>自分が好きな服を着る人</t>
  </si>
  <si>
    <t>直感でやると割と当たるから</t>
  </si>
  <si>
    <t>国試の勉強を始めているか</t>
  </si>
  <si>
    <t>ない</t>
    <phoneticPr fontId="2"/>
  </si>
  <si>
    <t>国試の勉強を始めていますか？</t>
    <phoneticPr fontId="2"/>
  </si>
  <si>
    <t>はい</t>
    <phoneticPr fontId="2"/>
  </si>
  <si>
    <t>いいえ</t>
    <phoneticPr fontId="2"/>
  </si>
  <si>
    <t>クロス集計表</t>
    <rPh sb="3" eb="6">
      <t>シュウケイヒョウ</t>
    </rPh>
    <phoneticPr fontId="2"/>
  </si>
  <si>
    <r>
      <rPr>
        <sz val="10"/>
        <color rgb="FF000000"/>
        <rFont val="Arial"/>
        <family val="2"/>
        <scheme val="minor"/>
      </rPr>
      <t>=C4+D4</t>
    </r>
    <phoneticPr fontId="2"/>
  </si>
  <si>
    <r>
      <rPr>
        <sz val="10"/>
        <color rgb="FF000000"/>
        <rFont val="Arial"/>
        <family val="2"/>
        <scheme val="minor"/>
      </rPr>
      <t>=C5+D5</t>
    </r>
    <phoneticPr fontId="2"/>
  </si>
  <si>
    <t>=sum(C4:D4)</t>
    <phoneticPr fontId="2"/>
  </si>
  <si>
    <t>きのこの山派</t>
    <phoneticPr fontId="2"/>
  </si>
  <si>
    <t>たけのこの里派</t>
    <phoneticPr fontId="2"/>
  </si>
  <si>
    <t>たけのこの里派</t>
    <phoneticPr fontId="2"/>
  </si>
  <si>
    <t>どちらでもない</t>
    <phoneticPr fontId="2"/>
  </si>
  <si>
    <t>電話代</t>
  </si>
  <si>
    <t>住居費</t>
    <phoneticPr fontId="2"/>
  </si>
  <si>
    <t>食費</t>
    <phoneticPr fontId="2"/>
  </si>
  <si>
    <t>交通費</t>
    <phoneticPr fontId="2"/>
  </si>
  <si>
    <t>教養娯楽費</t>
    <phoneticPr fontId="2"/>
  </si>
  <si>
    <t>日常費</t>
    <phoneticPr fontId="2"/>
  </si>
  <si>
    <t>書籍費</t>
    <phoneticPr fontId="2"/>
  </si>
  <si>
    <t>勉学費</t>
    <phoneticPr fontId="2"/>
  </si>
  <si>
    <t>電話代</t>
    <phoneticPr fontId="2"/>
  </si>
  <si>
    <t>その他</t>
    <phoneticPr fontId="2"/>
  </si>
  <si>
    <t>貯金</t>
    <phoneticPr fontId="2"/>
  </si>
  <si>
    <r>
      <rPr>
        <sz val="10"/>
        <color theme="1"/>
        <rFont val="Arial"/>
        <family val="3"/>
        <charset val="128"/>
        <scheme val="minor"/>
      </rPr>
      <t>全体の人数</t>
    </r>
    <rPh sb="0" eb="2">
      <t>ゼンタイ</t>
    </rPh>
    <rPh sb="3" eb="5">
      <t>ニンズウ</t>
    </rPh>
    <phoneticPr fontId="2"/>
  </si>
  <si>
    <t>=COUNTA((A2:A52)</t>
    <phoneticPr fontId="2"/>
  </si>
  <si>
    <t>交通費</t>
    <phoneticPr fontId="2"/>
  </si>
  <si>
    <t>日常費</t>
    <phoneticPr fontId="2"/>
  </si>
  <si>
    <t>勉学費</t>
    <phoneticPr fontId="2"/>
  </si>
  <si>
    <t>電話代</t>
    <phoneticPr fontId="2"/>
  </si>
  <si>
    <t>その他</t>
    <phoneticPr fontId="2"/>
  </si>
  <si>
    <t>貯金</t>
    <phoneticPr fontId="2"/>
  </si>
  <si>
    <r>
      <rPr>
        <sz val="10"/>
        <color rgb="FF000000"/>
        <rFont val="Arial"/>
        <family val="2"/>
        <scheme val="minor"/>
      </rPr>
      <t>=SUM(F2:F52)</t>
    </r>
    <phoneticPr fontId="2"/>
  </si>
  <si>
    <t>回答者数</t>
    <rPh sb="0" eb="4">
      <t>カイトウシャスウ</t>
    </rPh>
    <phoneticPr fontId="2"/>
  </si>
  <si>
    <r>
      <rPr>
        <sz val="10"/>
        <color rgb="FF000000"/>
        <rFont val="Arial"/>
        <family val="2"/>
        <scheme val="minor"/>
      </rPr>
      <t>=COUNTA(A2:A52)</t>
    </r>
    <phoneticPr fontId="2"/>
  </si>
  <si>
    <t>回答割合</t>
    <rPh sb="0" eb="2">
      <t>カイトウ</t>
    </rPh>
    <rPh sb="2" eb="4">
      <t>ワリアイ</t>
    </rPh>
    <phoneticPr fontId="2"/>
  </si>
  <si>
    <t>全体の回答者数</t>
    <rPh sb="0" eb="2">
      <t>ゼンタイ</t>
    </rPh>
    <rPh sb="3" eb="7">
      <t>カイトウシャスウ</t>
    </rPh>
    <phoneticPr fontId="2"/>
  </si>
  <si>
    <t>右クリックセルの書式設定</t>
    <rPh sb="0" eb="1">
      <t>ミギ</t>
    </rPh>
    <rPh sb="8" eb="12">
      <t>ショシキセッテイ</t>
    </rPh>
    <phoneticPr fontId="2"/>
  </si>
  <si>
    <t>表示形式　パーセンテージ</t>
    <rPh sb="0" eb="4">
      <t>ヒョウジケイシキ</t>
    </rPh>
    <phoneticPr fontId="2"/>
  </si>
  <si>
    <t>小数　1</t>
    <rPh sb="0" eb="2">
      <t>ショウスウ</t>
    </rPh>
    <phoneticPr fontId="2"/>
  </si>
  <si>
    <t>=F56/$E56</t>
    <phoneticPr fontId="2"/>
  </si>
  <si>
    <t>きのこの山派</t>
    <phoneticPr fontId="2"/>
  </si>
  <si>
    <t>きのこ</t>
    <phoneticPr fontId="2"/>
  </si>
  <si>
    <t>たけのこ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</si>
</sst>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8" x14ac:knownFonts="1">
    <font>
      <sz val="10"/>
      <color rgb="FF000000"/>
      <name val="Arial"/>
      <scheme val="minor"/>
    </font>
    <font>
      <sz val="10"/>
      <color theme="1"/>
      <name val="Arial"/>
      <family val="2"/>
      <scheme val="minor"/>
    </font>
    <font>
      <sz val="6"/>
      <name val="Arial"/>
      <family val="3"/>
      <charset val="128"/>
      <scheme val="minor"/>
    </font>
    <font>
      <sz val="10"/>
      <color rgb="FF000000"/>
      <name val="Arial"/>
      <family val="2"/>
      <scheme val="minor"/>
    </font>
    <font>
      <sz val="10"/>
      <color theme="1"/>
      <name val="Arial"/>
      <family val="3"/>
      <charset val="128"/>
      <scheme val="minor"/>
    </font>
    <font>
      <sz val="10"/>
      <color rgb="FF000000"/>
      <name val="Arial"/>
      <family val="3"/>
      <charset val="128"/>
      <scheme val="minor"/>
    </font>
    <font>
      <sz val="13"/>
      <color rgb="FF252525"/>
      <name val="Arial"/>
      <family val="2"/>
      <scheme val="minor"/>
    </font>
    <font>
      <sz val="10"/>
      <color rgb="FFFF0000"/>
      <name val="Arial"/>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applyFont="1" applyAlignment="1"/>
    <xf numFmtId="0" fontId="1" fillId="0" borderId="0" xfId="0" applyFont="1"/>
    <xf numFmtId="0" fontId="1" fillId="0" borderId="0" xfId="0" applyFont="1" applyAlignment="1"/>
    <xf numFmtId="0" fontId="4" fillId="0" borderId="0" xfId="0" applyFont="1" applyAlignment="1"/>
    <xf numFmtId="0" fontId="4" fillId="0" borderId="0" xfId="0" applyFont="1"/>
    <xf numFmtId="0" fontId="5" fillId="0" borderId="0" xfId="0" applyFont="1" applyAlignment="1"/>
    <xf numFmtId="0" fontId="0" fillId="0" borderId="0" xfId="0" applyFont="1" applyAlignment="1">
      <alignment horizontal="center"/>
    </xf>
    <xf numFmtId="0" fontId="0" fillId="0" borderId="1" xfId="0" applyFont="1" applyBorder="1" applyAlignment="1"/>
    <xf numFmtId="0" fontId="4" fillId="0" borderId="1" xfId="0" applyFont="1" applyBorder="1" applyAlignment="1">
      <alignment vertical="center" wrapText="1"/>
    </xf>
    <xf numFmtId="0" fontId="5" fillId="0" borderId="1" xfId="0" applyFont="1" applyBorder="1" applyAlignment="1">
      <alignment horizontal="center" vertical="center"/>
    </xf>
    <xf numFmtId="0" fontId="0" fillId="0" borderId="1" xfId="0" applyFont="1" applyBorder="1" applyAlignment="1">
      <alignment horizontal="center"/>
    </xf>
    <xf numFmtId="0" fontId="0"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3" fillId="0" borderId="0" xfId="0" quotePrefix="1" applyFont="1" applyAlignment="1"/>
    <xf numFmtId="176" fontId="0" fillId="0" borderId="0" xfId="0" applyNumberFormat="1" applyFont="1" applyAlignment="1"/>
    <xf numFmtId="0" fontId="6" fillId="0" borderId="0" xfId="0" applyFont="1" applyAlignment="1">
      <alignment horizontal="left" vertical="center" wrapText="1" indent="1"/>
    </xf>
    <xf numFmtId="176" fontId="3" fillId="0" borderId="0" xfId="0" quotePrefix="1" applyNumberFormat="1" applyFont="1" applyAlignment="1"/>
    <xf numFmtId="0" fontId="5" fillId="0" borderId="0" xfId="0" applyFont="1" applyAlignment="1">
      <alignment horizontal="right"/>
    </xf>
    <xf numFmtId="176" fontId="5" fillId="0" borderId="0" xfId="0" applyNumberFormat="1" applyFont="1" applyAlignment="1"/>
    <xf numFmtId="176" fontId="7" fillId="0" borderId="0" xfId="0" applyNumberFormat="1" applyFont="1" applyAlignment="1"/>
    <xf numFmtId="0" fontId="1" fillId="0" borderId="1" xfId="0" applyFont="1" applyBorder="1" applyAlignment="1">
      <alignment horizontal="center" vertical="center" wrapText="1"/>
    </xf>
    <xf numFmtId="0" fontId="1" fillId="0" borderId="1" xfId="0" applyFont="1" applyBorder="1" applyAlignment="1">
      <alignment horizont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きのこ派とたけのこ派の支出が多いと感じる傾向のちがい</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Sheet11!$B$6</c:f>
              <c:strCache>
                <c:ptCount val="1"/>
                <c:pt idx="0">
                  <c:v>きのこ</c:v>
                </c:pt>
              </c:strCache>
            </c:strRef>
          </c:tx>
          <c:spPr>
            <a:solidFill>
              <a:schemeClr val="accent3">
                <a:lumMod val="60000"/>
                <a:lumOff val="40000"/>
              </a:schemeClr>
            </a:solidFill>
            <a:ln>
              <a:noFill/>
            </a:ln>
            <a:effectLst/>
          </c:spPr>
          <c:invertIfNegative val="0"/>
          <c:cat>
            <c:strRef>
              <c:f>Sheet11!$C$5:$L$5</c:f>
              <c:strCache>
                <c:ptCount val="10"/>
                <c:pt idx="0">
                  <c:v>住居費</c:v>
                </c:pt>
                <c:pt idx="1">
                  <c:v>食費</c:v>
                </c:pt>
                <c:pt idx="2">
                  <c:v>交通費</c:v>
                </c:pt>
                <c:pt idx="3">
                  <c:v>教養娯楽費</c:v>
                </c:pt>
                <c:pt idx="4">
                  <c:v>日常費</c:v>
                </c:pt>
                <c:pt idx="5">
                  <c:v>書籍費</c:v>
                </c:pt>
                <c:pt idx="6">
                  <c:v>勉学費</c:v>
                </c:pt>
                <c:pt idx="7">
                  <c:v>電話代</c:v>
                </c:pt>
                <c:pt idx="8">
                  <c:v>その他</c:v>
                </c:pt>
                <c:pt idx="9">
                  <c:v>貯金</c:v>
                </c:pt>
              </c:strCache>
            </c:strRef>
          </c:cat>
          <c:val>
            <c:numRef>
              <c:f>Sheet11!$C$6:$L$6</c:f>
              <c:numCache>
                <c:formatCode>0.0%</c:formatCode>
                <c:ptCount val="10"/>
                <c:pt idx="0">
                  <c:v>9.0909090909090912E-2</c:v>
                </c:pt>
                <c:pt idx="1">
                  <c:v>0.22727272727272727</c:v>
                </c:pt>
                <c:pt idx="2">
                  <c:v>9.0909090909090912E-2</c:v>
                </c:pt>
                <c:pt idx="3">
                  <c:v>0.22727272727272727</c:v>
                </c:pt>
                <c:pt idx="4">
                  <c:v>0.18181818181818182</c:v>
                </c:pt>
                <c:pt idx="5">
                  <c:v>4.5454545454545456E-2</c:v>
                </c:pt>
                <c:pt idx="6">
                  <c:v>9.0909090909090912E-2</c:v>
                </c:pt>
                <c:pt idx="7">
                  <c:v>4.5454545454545456E-2</c:v>
                </c:pt>
                <c:pt idx="8">
                  <c:v>4.5454545454545456E-2</c:v>
                </c:pt>
                <c:pt idx="9">
                  <c:v>9.0909090909090912E-2</c:v>
                </c:pt>
              </c:numCache>
            </c:numRef>
          </c:val>
          <c:extLst>
            <c:ext xmlns:c16="http://schemas.microsoft.com/office/drawing/2014/chart" uri="{C3380CC4-5D6E-409C-BE32-E72D297353CC}">
              <c16:uniqueId val="{00000000-A594-4CB4-B54C-F23D7368E046}"/>
            </c:ext>
          </c:extLst>
        </c:ser>
        <c:ser>
          <c:idx val="1"/>
          <c:order val="1"/>
          <c:tx>
            <c:strRef>
              <c:f>Sheet11!$B$7</c:f>
              <c:strCache>
                <c:ptCount val="1"/>
                <c:pt idx="0">
                  <c:v>たけのこ</c:v>
                </c:pt>
              </c:strCache>
            </c:strRef>
          </c:tx>
          <c:spPr>
            <a:solidFill>
              <a:schemeClr val="accent4">
                <a:lumMod val="75000"/>
              </a:schemeClr>
            </a:solidFill>
            <a:ln>
              <a:noFill/>
            </a:ln>
            <a:effectLst/>
          </c:spPr>
          <c:invertIfNegative val="0"/>
          <c:cat>
            <c:strRef>
              <c:f>Sheet11!$C$5:$L$5</c:f>
              <c:strCache>
                <c:ptCount val="10"/>
                <c:pt idx="0">
                  <c:v>住居費</c:v>
                </c:pt>
                <c:pt idx="1">
                  <c:v>食費</c:v>
                </c:pt>
                <c:pt idx="2">
                  <c:v>交通費</c:v>
                </c:pt>
                <c:pt idx="3">
                  <c:v>教養娯楽費</c:v>
                </c:pt>
                <c:pt idx="4">
                  <c:v>日常費</c:v>
                </c:pt>
                <c:pt idx="5">
                  <c:v>書籍費</c:v>
                </c:pt>
                <c:pt idx="6">
                  <c:v>勉学費</c:v>
                </c:pt>
                <c:pt idx="7">
                  <c:v>電話代</c:v>
                </c:pt>
                <c:pt idx="8">
                  <c:v>その他</c:v>
                </c:pt>
                <c:pt idx="9">
                  <c:v>貯金</c:v>
                </c:pt>
              </c:strCache>
            </c:strRef>
          </c:cat>
          <c:val>
            <c:numRef>
              <c:f>Sheet11!$C$7:$L$7</c:f>
              <c:numCache>
                <c:formatCode>0.0%</c:formatCode>
                <c:ptCount val="10"/>
                <c:pt idx="0">
                  <c:v>7.6923076923076927E-2</c:v>
                </c:pt>
                <c:pt idx="1">
                  <c:v>0.42307692307692307</c:v>
                </c:pt>
                <c:pt idx="2">
                  <c:v>0.19230769230769232</c:v>
                </c:pt>
                <c:pt idx="3">
                  <c:v>0.26923076923076922</c:v>
                </c:pt>
                <c:pt idx="4">
                  <c:v>0.23076923076923078</c:v>
                </c:pt>
                <c:pt idx="5">
                  <c:v>3.8461538461538464E-2</c:v>
                </c:pt>
                <c:pt idx="6">
                  <c:v>3.8461538461538464E-2</c:v>
                </c:pt>
                <c:pt idx="7">
                  <c:v>3.8461538461538464E-2</c:v>
                </c:pt>
                <c:pt idx="8">
                  <c:v>3.8461538461538464E-2</c:v>
                </c:pt>
                <c:pt idx="9">
                  <c:v>3.8461538461538464E-2</c:v>
                </c:pt>
              </c:numCache>
            </c:numRef>
          </c:val>
          <c:extLst>
            <c:ext xmlns:c16="http://schemas.microsoft.com/office/drawing/2014/chart" uri="{C3380CC4-5D6E-409C-BE32-E72D297353CC}">
              <c16:uniqueId val="{00000001-A594-4CB4-B54C-F23D7368E046}"/>
            </c:ext>
          </c:extLst>
        </c:ser>
        <c:dLbls>
          <c:showLegendKey val="0"/>
          <c:showVal val="0"/>
          <c:showCatName val="0"/>
          <c:showSerName val="0"/>
          <c:showPercent val="0"/>
          <c:showBubbleSize val="0"/>
        </c:dLbls>
        <c:gapWidth val="500"/>
        <c:overlap val="-4"/>
        <c:axId val="1816131327"/>
        <c:axId val="1816147967"/>
      </c:barChart>
      <c:catAx>
        <c:axId val="1816131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16147967"/>
        <c:crosses val="autoZero"/>
        <c:auto val="1"/>
        <c:lblAlgn val="ctr"/>
        <c:lblOffset val="100"/>
        <c:noMultiLvlLbl val="0"/>
      </c:catAx>
      <c:valAx>
        <c:axId val="1816147967"/>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1613132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53340</xdr:colOff>
      <xdr:row>0</xdr:row>
      <xdr:rowOff>139065</xdr:rowOff>
    </xdr:from>
    <xdr:to>
      <xdr:col>15</xdr:col>
      <xdr:colOff>123825</xdr:colOff>
      <xdr:row>17</xdr:row>
      <xdr:rowOff>97155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52"/>
  <sheetViews>
    <sheetView tabSelected="1" topLeftCell="F1" zoomScale="190" zoomScaleNormal="190" workbookViewId="0">
      <pane ySplit="1" topLeftCell="A2" activePane="bottomLeft" state="frozen"/>
      <selection pane="bottomLeft" activeCell="G5" sqref="G5:G14"/>
    </sheetView>
  </sheetViews>
  <sheetFormatPr defaultColWidth="12.5703125" defaultRowHeight="15.75" customHeight="1" x14ac:dyDescent="0.2"/>
  <cols>
    <col min="1" max="8" width="18.85546875" customWidth="1"/>
  </cols>
  <sheetData>
    <row r="1" spans="1:15" x14ac:dyDescent="0.2">
      <c r="A1" s="1" t="s">
        <v>9</v>
      </c>
      <c r="B1" s="1" t="s">
        <v>10</v>
      </c>
      <c r="C1" s="2" t="s">
        <v>22</v>
      </c>
      <c r="D1" s="2" t="s">
        <v>39</v>
      </c>
      <c r="E1" s="2" t="s">
        <v>55</v>
      </c>
      <c r="F1" s="2" t="s">
        <v>186</v>
      </c>
      <c r="G1" s="2" t="s">
        <v>63</v>
      </c>
      <c r="H1" t="s">
        <v>204</v>
      </c>
      <c r="I1" t="s">
        <v>70</v>
      </c>
      <c r="J1" t="s">
        <v>106</v>
      </c>
      <c r="K1" t="s">
        <v>233</v>
      </c>
      <c r="L1" t="s">
        <v>31</v>
      </c>
      <c r="M1" t="s">
        <v>339</v>
      </c>
      <c r="N1" t="s">
        <v>285</v>
      </c>
      <c r="O1" t="s">
        <v>99</v>
      </c>
    </row>
    <row r="2" spans="1:15" x14ac:dyDescent="0.2">
      <c r="A2" s="2" t="s">
        <v>21</v>
      </c>
      <c r="B2" s="2" t="s">
        <v>22</v>
      </c>
      <c r="C2">
        <f>IF(COUNTIF($B2,C$1),1,"0")</f>
        <v>1</v>
      </c>
      <c r="D2" t="str">
        <f t="shared" ref="D2:E21" si="0">IF(COUNTIF($B2,D$1),1,"0")</f>
        <v>0</v>
      </c>
      <c r="E2" t="str">
        <f t="shared" si="0"/>
        <v>0</v>
      </c>
    </row>
    <row r="3" spans="1:15" x14ac:dyDescent="0.2">
      <c r="A3" s="2" t="s">
        <v>31</v>
      </c>
      <c r="B3" s="2" t="s">
        <v>22</v>
      </c>
      <c r="C3">
        <f t="shared" ref="C3:E22" si="1">IF(COUNTIF($B3,C$1),1,"0")</f>
        <v>1</v>
      </c>
      <c r="D3" t="str">
        <f t="shared" si="0"/>
        <v>0</v>
      </c>
      <c r="E3" t="str">
        <f t="shared" si="0"/>
        <v>0</v>
      </c>
    </row>
    <row r="4" spans="1:15" x14ac:dyDescent="0.2">
      <c r="A4" s="2" t="s">
        <v>38</v>
      </c>
      <c r="B4" s="2" t="s">
        <v>39</v>
      </c>
      <c r="C4" t="str">
        <f t="shared" si="1"/>
        <v>0</v>
      </c>
      <c r="D4">
        <f t="shared" si="0"/>
        <v>1</v>
      </c>
      <c r="E4" t="str">
        <f t="shared" si="0"/>
        <v>0</v>
      </c>
    </row>
    <row r="5" spans="1:15" x14ac:dyDescent="0.2">
      <c r="A5" s="2" t="s">
        <v>47</v>
      </c>
      <c r="B5" s="2" t="s">
        <v>39</v>
      </c>
      <c r="C5" t="str">
        <f t="shared" si="1"/>
        <v>0</v>
      </c>
      <c r="D5">
        <f t="shared" si="0"/>
        <v>1</v>
      </c>
      <c r="E5" t="str">
        <f t="shared" si="0"/>
        <v>0</v>
      </c>
      <c r="G5" s="16"/>
    </row>
    <row r="6" spans="1:15" x14ac:dyDescent="0.2">
      <c r="A6" s="2" t="s">
        <v>54</v>
      </c>
      <c r="B6" s="2" t="s">
        <v>55</v>
      </c>
      <c r="C6" t="str">
        <f t="shared" si="1"/>
        <v>0</v>
      </c>
      <c r="D6" t="str">
        <f t="shared" si="0"/>
        <v>0</v>
      </c>
      <c r="E6">
        <f t="shared" si="0"/>
        <v>1</v>
      </c>
      <c r="G6" s="16"/>
    </row>
    <row r="7" spans="1:15" x14ac:dyDescent="0.2">
      <c r="A7" s="2" t="s">
        <v>63</v>
      </c>
      <c r="B7" s="2" t="s">
        <v>39</v>
      </c>
      <c r="C7" t="str">
        <f t="shared" si="1"/>
        <v>0</v>
      </c>
      <c r="D7">
        <f t="shared" si="0"/>
        <v>1</v>
      </c>
      <c r="E7" t="str">
        <f t="shared" si="0"/>
        <v>0</v>
      </c>
      <c r="G7" s="16"/>
    </row>
    <row r="8" spans="1:15" x14ac:dyDescent="0.2">
      <c r="A8" s="2" t="s">
        <v>70</v>
      </c>
      <c r="B8" s="2" t="s">
        <v>39</v>
      </c>
      <c r="C8" t="str">
        <f t="shared" si="1"/>
        <v>0</v>
      </c>
      <c r="D8">
        <f t="shared" si="0"/>
        <v>1</v>
      </c>
      <c r="E8" t="str">
        <f t="shared" si="0"/>
        <v>0</v>
      </c>
      <c r="G8" s="16"/>
    </row>
    <row r="9" spans="1:15" x14ac:dyDescent="0.2">
      <c r="A9" s="2" t="s">
        <v>63</v>
      </c>
      <c r="B9" s="2" t="s">
        <v>39</v>
      </c>
      <c r="C9" t="str">
        <f t="shared" si="1"/>
        <v>0</v>
      </c>
      <c r="D9">
        <f t="shared" si="0"/>
        <v>1</v>
      </c>
      <c r="E9" t="str">
        <f t="shared" si="0"/>
        <v>0</v>
      </c>
      <c r="G9" s="16"/>
    </row>
    <row r="10" spans="1:15" x14ac:dyDescent="0.2">
      <c r="A10" s="2" t="s">
        <v>31</v>
      </c>
      <c r="B10" s="2" t="s">
        <v>22</v>
      </c>
      <c r="C10">
        <f t="shared" si="1"/>
        <v>1</v>
      </c>
      <c r="D10" t="str">
        <f t="shared" si="0"/>
        <v>0</v>
      </c>
      <c r="E10" t="str">
        <f t="shared" si="0"/>
        <v>0</v>
      </c>
      <c r="G10" s="16"/>
    </row>
    <row r="11" spans="1:15" x14ac:dyDescent="0.2">
      <c r="A11" s="2" t="s">
        <v>63</v>
      </c>
      <c r="B11" s="2" t="s">
        <v>22</v>
      </c>
      <c r="C11">
        <f t="shared" si="1"/>
        <v>1</v>
      </c>
      <c r="D11" t="str">
        <f t="shared" si="0"/>
        <v>0</v>
      </c>
      <c r="E11" t="str">
        <f t="shared" si="0"/>
        <v>0</v>
      </c>
      <c r="G11" s="16"/>
    </row>
    <row r="12" spans="1:15" x14ac:dyDescent="0.2">
      <c r="A12" s="2" t="s">
        <v>70</v>
      </c>
      <c r="B12" s="2" t="s">
        <v>22</v>
      </c>
      <c r="C12">
        <f t="shared" si="1"/>
        <v>1</v>
      </c>
      <c r="D12" t="str">
        <f t="shared" si="0"/>
        <v>0</v>
      </c>
      <c r="E12" t="str">
        <f t="shared" si="0"/>
        <v>0</v>
      </c>
      <c r="G12" s="16"/>
    </row>
    <row r="13" spans="1:15" x14ac:dyDescent="0.2">
      <c r="A13" s="2" t="s">
        <v>70</v>
      </c>
      <c r="B13" s="2" t="s">
        <v>55</v>
      </c>
      <c r="C13" t="str">
        <f t="shared" si="1"/>
        <v>0</v>
      </c>
      <c r="D13" t="str">
        <f t="shared" si="0"/>
        <v>0</v>
      </c>
      <c r="E13">
        <f t="shared" si="0"/>
        <v>1</v>
      </c>
      <c r="G13" s="16"/>
    </row>
    <row r="14" spans="1:15" x14ac:dyDescent="0.2">
      <c r="A14" s="2" t="s">
        <v>106</v>
      </c>
      <c r="B14" s="2" t="s">
        <v>22</v>
      </c>
      <c r="C14">
        <f t="shared" si="1"/>
        <v>1</v>
      </c>
      <c r="D14" t="str">
        <f t="shared" si="0"/>
        <v>0</v>
      </c>
      <c r="E14" t="str">
        <f t="shared" si="0"/>
        <v>0</v>
      </c>
      <c r="G14" s="16"/>
    </row>
    <row r="15" spans="1:15" x14ac:dyDescent="0.2">
      <c r="A15" s="2" t="s">
        <v>106</v>
      </c>
      <c r="B15" s="2" t="s">
        <v>39</v>
      </c>
      <c r="C15" t="str">
        <f t="shared" si="1"/>
        <v>0</v>
      </c>
      <c r="D15">
        <f t="shared" si="0"/>
        <v>1</v>
      </c>
      <c r="E15" t="str">
        <f t="shared" si="0"/>
        <v>0</v>
      </c>
    </row>
    <row r="16" spans="1:15" x14ac:dyDescent="0.2">
      <c r="A16" s="2" t="s">
        <v>70</v>
      </c>
      <c r="B16" s="2" t="s">
        <v>55</v>
      </c>
      <c r="C16" t="str">
        <f t="shared" si="1"/>
        <v>0</v>
      </c>
      <c r="D16" t="str">
        <f t="shared" si="0"/>
        <v>0</v>
      </c>
      <c r="E16">
        <f t="shared" si="0"/>
        <v>1</v>
      </c>
    </row>
    <row r="17" spans="1:5" x14ac:dyDescent="0.2">
      <c r="A17" s="2" t="s">
        <v>63</v>
      </c>
      <c r="B17" s="2" t="s">
        <v>22</v>
      </c>
      <c r="C17">
        <f t="shared" si="1"/>
        <v>1</v>
      </c>
      <c r="D17" t="str">
        <f t="shared" si="0"/>
        <v>0</v>
      </c>
      <c r="E17" t="str">
        <f t="shared" si="0"/>
        <v>0</v>
      </c>
    </row>
    <row r="18" spans="1:5" x14ac:dyDescent="0.2">
      <c r="A18" s="2" t="s">
        <v>70</v>
      </c>
      <c r="B18" s="2" t="s">
        <v>22</v>
      </c>
      <c r="C18">
        <f t="shared" si="1"/>
        <v>1</v>
      </c>
      <c r="D18" t="str">
        <f t="shared" si="0"/>
        <v>0</v>
      </c>
      <c r="E18" t="str">
        <f t="shared" si="0"/>
        <v>0</v>
      </c>
    </row>
    <row r="19" spans="1:5" x14ac:dyDescent="0.2">
      <c r="A19" s="2" t="s">
        <v>106</v>
      </c>
      <c r="B19" s="2" t="s">
        <v>39</v>
      </c>
      <c r="C19" t="str">
        <f t="shared" si="1"/>
        <v>0</v>
      </c>
      <c r="D19">
        <f t="shared" si="0"/>
        <v>1</v>
      </c>
      <c r="E19" t="str">
        <f t="shared" si="0"/>
        <v>0</v>
      </c>
    </row>
    <row r="20" spans="1:5" x14ac:dyDescent="0.2">
      <c r="A20" s="2" t="s">
        <v>144</v>
      </c>
      <c r="B20" s="2" t="s">
        <v>39</v>
      </c>
      <c r="C20" t="str">
        <f t="shared" si="1"/>
        <v>0</v>
      </c>
      <c r="D20">
        <f t="shared" si="0"/>
        <v>1</v>
      </c>
      <c r="E20" t="str">
        <f t="shared" si="0"/>
        <v>0</v>
      </c>
    </row>
    <row r="21" spans="1:5" x14ac:dyDescent="0.2">
      <c r="A21" s="2" t="s">
        <v>106</v>
      </c>
      <c r="B21" s="2" t="s">
        <v>22</v>
      </c>
      <c r="C21">
        <f t="shared" si="1"/>
        <v>1</v>
      </c>
      <c r="D21" t="str">
        <f t="shared" si="0"/>
        <v>0</v>
      </c>
      <c r="E21" t="str">
        <f t="shared" si="0"/>
        <v>0</v>
      </c>
    </row>
    <row r="22" spans="1:5" x14ac:dyDescent="0.2">
      <c r="A22" s="2" t="s">
        <v>156</v>
      </c>
      <c r="B22" s="2" t="s">
        <v>39</v>
      </c>
      <c r="C22" t="str">
        <f t="shared" si="1"/>
        <v>0</v>
      </c>
      <c r="D22">
        <f t="shared" si="1"/>
        <v>1</v>
      </c>
      <c r="E22" t="str">
        <f t="shared" si="1"/>
        <v>0</v>
      </c>
    </row>
    <row r="23" spans="1:5" x14ac:dyDescent="0.2">
      <c r="A23" s="2" t="s">
        <v>106</v>
      </c>
      <c r="B23" s="2" t="s">
        <v>39</v>
      </c>
      <c r="C23" t="str">
        <f t="shared" ref="C23:E52" si="2">IF(COUNTIF($B23,C$1),1,"0")</f>
        <v>0</v>
      </c>
      <c r="D23">
        <f t="shared" si="2"/>
        <v>1</v>
      </c>
      <c r="E23" t="str">
        <f t="shared" si="2"/>
        <v>0</v>
      </c>
    </row>
    <row r="24" spans="1:5" x14ac:dyDescent="0.2">
      <c r="A24" s="2" t="s">
        <v>169</v>
      </c>
      <c r="B24" s="2" t="s">
        <v>39</v>
      </c>
      <c r="C24" t="str">
        <f t="shared" si="2"/>
        <v>0</v>
      </c>
      <c r="D24">
        <f t="shared" si="2"/>
        <v>1</v>
      </c>
      <c r="E24" t="str">
        <f t="shared" si="2"/>
        <v>0</v>
      </c>
    </row>
    <row r="25" spans="1:5" x14ac:dyDescent="0.2">
      <c r="A25" s="2" t="s">
        <v>172</v>
      </c>
      <c r="B25" s="2" t="s">
        <v>39</v>
      </c>
      <c r="C25" t="str">
        <f t="shared" si="2"/>
        <v>0</v>
      </c>
      <c r="D25">
        <f t="shared" si="2"/>
        <v>1</v>
      </c>
      <c r="E25" t="str">
        <f t="shared" si="2"/>
        <v>0</v>
      </c>
    </row>
    <row r="26" spans="1:5" x14ac:dyDescent="0.2">
      <c r="A26" s="2" t="s">
        <v>179</v>
      </c>
      <c r="B26" s="2" t="s">
        <v>22</v>
      </c>
      <c r="C26">
        <f t="shared" si="2"/>
        <v>1</v>
      </c>
      <c r="D26" t="str">
        <f t="shared" si="2"/>
        <v>0</v>
      </c>
      <c r="E26" t="str">
        <f t="shared" si="2"/>
        <v>0</v>
      </c>
    </row>
    <row r="27" spans="1:5" x14ac:dyDescent="0.2">
      <c r="A27" s="2" t="s">
        <v>186</v>
      </c>
      <c r="B27" s="2" t="s">
        <v>22</v>
      </c>
      <c r="C27">
        <f t="shared" si="2"/>
        <v>1</v>
      </c>
      <c r="D27" t="str">
        <f t="shared" si="2"/>
        <v>0</v>
      </c>
      <c r="E27" t="str">
        <f t="shared" si="2"/>
        <v>0</v>
      </c>
    </row>
    <row r="28" spans="1:5" x14ac:dyDescent="0.2">
      <c r="A28" s="2" t="s">
        <v>70</v>
      </c>
      <c r="B28" s="2" t="s">
        <v>22</v>
      </c>
      <c r="C28">
        <f t="shared" si="2"/>
        <v>1</v>
      </c>
      <c r="D28" t="str">
        <f t="shared" si="2"/>
        <v>0</v>
      </c>
      <c r="E28" t="str">
        <f t="shared" si="2"/>
        <v>0</v>
      </c>
    </row>
    <row r="29" spans="1:5" x14ac:dyDescent="0.2">
      <c r="A29" s="2" t="s">
        <v>197</v>
      </c>
      <c r="B29" s="2" t="s">
        <v>39</v>
      </c>
      <c r="C29" t="str">
        <f t="shared" si="2"/>
        <v>0</v>
      </c>
      <c r="D29">
        <f t="shared" si="2"/>
        <v>1</v>
      </c>
      <c r="E29" t="str">
        <f t="shared" si="2"/>
        <v>0</v>
      </c>
    </row>
    <row r="30" spans="1:5" x14ac:dyDescent="0.2">
      <c r="A30" s="2" t="s">
        <v>204</v>
      </c>
      <c r="B30" s="2" t="s">
        <v>39</v>
      </c>
      <c r="C30" t="str">
        <f t="shared" si="2"/>
        <v>0</v>
      </c>
      <c r="D30">
        <f t="shared" si="2"/>
        <v>1</v>
      </c>
      <c r="E30" t="str">
        <f t="shared" si="2"/>
        <v>0</v>
      </c>
    </row>
    <row r="31" spans="1:5" x14ac:dyDescent="0.2">
      <c r="A31" s="2" t="s">
        <v>210</v>
      </c>
      <c r="B31" s="2" t="s">
        <v>39</v>
      </c>
      <c r="C31" t="str">
        <f t="shared" si="2"/>
        <v>0</v>
      </c>
      <c r="D31">
        <f t="shared" si="2"/>
        <v>1</v>
      </c>
      <c r="E31" t="str">
        <f t="shared" si="2"/>
        <v>0</v>
      </c>
    </row>
    <row r="32" spans="1:5" x14ac:dyDescent="0.2">
      <c r="A32" s="2" t="s">
        <v>70</v>
      </c>
      <c r="B32" s="2" t="s">
        <v>39</v>
      </c>
      <c r="C32" t="str">
        <f t="shared" si="2"/>
        <v>0</v>
      </c>
      <c r="D32">
        <f t="shared" si="2"/>
        <v>1</v>
      </c>
      <c r="E32" t="str">
        <f t="shared" si="2"/>
        <v>0</v>
      </c>
    </row>
    <row r="33" spans="1:5" x14ac:dyDescent="0.2">
      <c r="A33" s="2" t="s">
        <v>216</v>
      </c>
      <c r="B33" s="2" t="s">
        <v>22</v>
      </c>
      <c r="C33">
        <f t="shared" si="2"/>
        <v>1</v>
      </c>
      <c r="D33" t="str">
        <f t="shared" si="2"/>
        <v>0</v>
      </c>
      <c r="E33" t="str">
        <f t="shared" si="2"/>
        <v>0</v>
      </c>
    </row>
    <row r="34" spans="1:5" x14ac:dyDescent="0.2">
      <c r="A34" s="2" t="s">
        <v>106</v>
      </c>
      <c r="B34" s="2" t="s">
        <v>22</v>
      </c>
      <c r="C34">
        <f t="shared" si="2"/>
        <v>1</v>
      </c>
      <c r="D34" t="str">
        <f t="shared" si="2"/>
        <v>0</v>
      </c>
      <c r="E34" t="str">
        <f t="shared" si="2"/>
        <v>0</v>
      </c>
    </row>
    <row r="35" spans="1:5" x14ac:dyDescent="0.2">
      <c r="A35" s="2" t="s">
        <v>106</v>
      </c>
      <c r="B35" s="2" t="s">
        <v>22</v>
      </c>
      <c r="C35">
        <f t="shared" si="2"/>
        <v>1</v>
      </c>
      <c r="D35" t="str">
        <f t="shared" si="2"/>
        <v>0</v>
      </c>
      <c r="E35" t="str">
        <f t="shared" si="2"/>
        <v>0</v>
      </c>
    </row>
    <row r="36" spans="1:5" x14ac:dyDescent="0.2">
      <c r="A36" s="2" t="s">
        <v>233</v>
      </c>
      <c r="B36" s="2" t="s">
        <v>22</v>
      </c>
      <c r="C36">
        <f t="shared" si="2"/>
        <v>1</v>
      </c>
      <c r="D36" t="str">
        <f t="shared" si="2"/>
        <v>0</v>
      </c>
      <c r="E36" t="str">
        <f t="shared" si="2"/>
        <v>0</v>
      </c>
    </row>
    <row r="37" spans="1:5" x14ac:dyDescent="0.2">
      <c r="A37" s="2" t="s">
        <v>63</v>
      </c>
      <c r="B37" s="2" t="s">
        <v>39</v>
      </c>
      <c r="C37" t="str">
        <f t="shared" si="2"/>
        <v>0</v>
      </c>
      <c r="D37">
        <f t="shared" si="2"/>
        <v>1</v>
      </c>
      <c r="E37" t="str">
        <f t="shared" si="2"/>
        <v>0</v>
      </c>
    </row>
    <row r="38" spans="1:5" x14ac:dyDescent="0.2">
      <c r="A38" s="2" t="s">
        <v>242</v>
      </c>
      <c r="B38" s="2" t="s">
        <v>39</v>
      </c>
      <c r="C38" t="str">
        <f t="shared" si="2"/>
        <v>0</v>
      </c>
      <c r="D38">
        <f t="shared" si="2"/>
        <v>1</v>
      </c>
      <c r="E38" t="str">
        <f t="shared" si="2"/>
        <v>0</v>
      </c>
    </row>
    <row r="39" spans="1:5" x14ac:dyDescent="0.2">
      <c r="A39" s="2" t="s">
        <v>99</v>
      </c>
      <c r="B39" s="2" t="s">
        <v>39</v>
      </c>
      <c r="C39" t="str">
        <f t="shared" si="2"/>
        <v>0</v>
      </c>
      <c r="D39">
        <f t="shared" si="2"/>
        <v>1</v>
      </c>
      <c r="E39" t="str">
        <f t="shared" si="2"/>
        <v>0</v>
      </c>
    </row>
    <row r="40" spans="1:5" x14ac:dyDescent="0.2">
      <c r="A40" s="2" t="s">
        <v>63</v>
      </c>
      <c r="B40" s="2" t="s">
        <v>39</v>
      </c>
      <c r="C40" t="str">
        <f t="shared" si="2"/>
        <v>0</v>
      </c>
      <c r="D40">
        <f t="shared" si="2"/>
        <v>1</v>
      </c>
      <c r="E40" t="str">
        <f t="shared" si="2"/>
        <v>0</v>
      </c>
    </row>
    <row r="41" spans="1:5" x14ac:dyDescent="0.2">
      <c r="A41" s="2" t="s">
        <v>70</v>
      </c>
      <c r="B41" s="2" t="s">
        <v>39</v>
      </c>
      <c r="C41" t="str">
        <f t="shared" si="2"/>
        <v>0</v>
      </c>
      <c r="D41">
        <f t="shared" si="2"/>
        <v>1</v>
      </c>
      <c r="E41" t="str">
        <f t="shared" si="2"/>
        <v>0</v>
      </c>
    </row>
    <row r="42" spans="1:5" x14ac:dyDescent="0.2">
      <c r="A42" s="2" t="s">
        <v>99</v>
      </c>
      <c r="B42" s="2" t="s">
        <v>22</v>
      </c>
      <c r="C42">
        <f t="shared" si="2"/>
        <v>1</v>
      </c>
      <c r="D42" t="str">
        <f t="shared" si="2"/>
        <v>0</v>
      </c>
      <c r="E42" t="str">
        <f t="shared" si="2"/>
        <v>0</v>
      </c>
    </row>
    <row r="43" spans="1:5" x14ac:dyDescent="0.2">
      <c r="A43" s="2" t="s">
        <v>106</v>
      </c>
      <c r="B43" s="2" t="s">
        <v>39</v>
      </c>
      <c r="C43" t="str">
        <f t="shared" si="2"/>
        <v>0</v>
      </c>
      <c r="D43">
        <f t="shared" si="2"/>
        <v>1</v>
      </c>
      <c r="E43" t="str">
        <f t="shared" si="2"/>
        <v>0</v>
      </c>
    </row>
    <row r="44" spans="1:5" x14ac:dyDescent="0.2">
      <c r="A44" s="2" t="s">
        <v>204</v>
      </c>
      <c r="B44" s="2" t="s">
        <v>22</v>
      </c>
      <c r="C44">
        <f t="shared" si="2"/>
        <v>1</v>
      </c>
      <c r="D44" t="str">
        <f t="shared" si="2"/>
        <v>0</v>
      </c>
      <c r="E44" t="str">
        <f t="shared" si="2"/>
        <v>0</v>
      </c>
    </row>
    <row r="45" spans="1:5" x14ac:dyDescent="0.2">
      <c r="A45" s="2" t="s">
        <v>285</v>
      </c>
      <c r="B45" s="2" t="s">
        <v>39</v>
      </c>
      <c r="C45" t="str">
        <f t="shared" si="2"/>
        <v>0</v>
      </c>
      <c r="D45">
        <f t="shared" si="2"/>
        <v>1</v>
      </c>
      <c r="E45" t="str">
        <f t="shared" si="2"/>
        <v>0</v>
      </c>
    </row>
    <row r="46" spans="1:5" x14ac:dyDescent="0.2">
      <c r="A46" s="2" t="s">
        <v>63</v>
      </c>
      <c r="B46" s="2" t="s">
        <v>39</v>
      </c>
      <c r="C46" t="str">
        <f t="shared" si="2"/>
        <v>0</v>
      </c>
      <c r="D46">
        <f t="shared" si="2"/>
        <v>1</v>
      </c>
      <c r="E46" t="str">
        <f t="shared" si="2"/>
        <v>0</v>
      </c>
    </row>
    <row r="47" spans="1:5" x14ac:dyDescent="0.2">
      <c r="A47" s="2" t="s">
        <v>299</v>
      </c>
      <c r="B47" s="2" t="s">
        <v>22</v>
      </c>
      <c r="C47">
        <f t="shared" si="2"/>
        <v>1</v>
      </c>
      <c r="D47" t="str">
        <f t="shared" si="2"/>
        <v>0</v>
      </c>
      <c r="E47" t="str">
        <f t="shared" si="2"/>
        <v>0</v>
      </c>
    </row>
    <row r="48" spans="1:5" x14ac:dyDescent="0.2">
      <c r="A48" s="2" t="s">
        <v>63</v>
      </c>
      <c r="B48" s="2" t="s">
        <v>39</v>
      </c>
      <c r="C48" t="str">
        <f t="shared" si="2"/>
        <v>0</v>
      </c>
      <c r="D48">
        <f t="shared" si="2"/>
        <v>1</v>
      </c>
      <c r="E48" t="str">
        <f t="shared" si="2"/>
        <v>0</v>
      </c>
    </row>
    <row r="49" spans="1:5" x14ac:dyDescent="0.2">
      <c r="A49" s="2" t="s">
        <v>285</v>
      </c>
      <c r="B49" s="2" t="s">
        <v>22</v>
      </c>
      <c r="C49">
        <f t="shared" si="2"/>
        <v>1</v>
      </c>
      <c r="D49" t="str">
        <f t="shared" si="2"/>
        <v>0</v>
      </c>
      <c r="E49" t="str">
        <f t="shared" si="2"/>
        <v>0</v>
      </c>
    </row>
    <row r="50" spans="1:5" x14ac:dyDescent="0.2">
      <c r="A50" s="2" t="s">
        <v>70</v>
      </c>
      <c r="B50" s="2" t="s">
        <v>22</v>
      </c>
      <c r="C50">
        <f t="shared" si="2"/>
        <v>1</v>
      </c>
      <c r="D50" t="str">
        <f t="shared" si="2"/>
        <v>0</v>
      </c>
      <c r="E50" t="str">
        <f t="shared" si="2"/>
        <v>0</v>
      </c>
    </row>
    <row r="51" spans="1:5" x14ac:dyDescent="0.2">
      <c r="A51" s="2" t="s">
        <v>322</v>
      </c>
      <c r="B51" s="2" t="s">
        <v>22</v>
      </c>
      <c r="C51">
        <f t="shared" si="2"/>
        <v>1</v>
      </c>
      <c r="D51" t="str">
        <f t="shared" si="2"/>
        <v>0</v>
      </c>
      <c r="E51" t="str">
        <f t="shared" si="2"/>
        <v>0</v>
      </c>
    </row>
    <row r="52" spans="1:5" x14ac:dyDescent="0.2">
      <c r="A52" s="2" t="s">
        <v>31</v>
      </c>
      <c r="B52" s="2" t="s">
        <v>39</v>
      </c>
      <c r="C52" t="str">
        <f t="shared" si="2"/>
        <v>0</v>
      </c>
      <c r="D52">
        <f t="shared" si="2"/>
        <v>1</v>
      </c>
      <c r="E52" t="str">
        <f t="shared" si="2"/>
        <v>0</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52"/>
  <sheetViews>
    <sheetView zoomScaleNormal="100" workbookViewId="0">
      <pane ySplit="1" topLeftCell="A29" activePane="bottomLeft" state="frozen"/>
      <selection pane="bottomLeft" activeCell="B46" sqref="B46:B52"/>
    </sheetView>
  </sheetViews>
  <sheetFormatPr defaultColWidth="12.5703125" defaultRowHeight="15.75" customHeight="1" x14ac:dyDescent="0.2"/>
  <cols>
    <col min="1" max="19" width="18.85546875" customWidth="1"/>
  </cols>
  <sheetData>
    <row r="1" spans="1:13" x14ac:dyDescent="0.2">
      <c r="A1" s="1" t="s">
        <v>0</v>
      </c>
      <c r="B1" s="1" t="s">
        <v>1</v>
      </c>
      <c r="C1" s="1" t="s">
        <v>2</v>
      </c>
      <c r="D1" s="1" t="s">
        <v>3</v>
      </c>
      <c r="E1" s="1" t="s">
        <v>4</v>
      </c>
      <c r="F1" s="1" t="s">
        <v>5</v>
      </c>
      <c r="G1" s="1" t="s">
        <v>6</v>
      </c>
      <c r="H1" s="1" t="s">
        <v>7</v>
      </c>
      <c r="I1" s="1" t="s">
        <v>8</v>
      </c>
      <c r="J1" s="1" t="s">
        <v>9</v>
      </c>
      <c r="K1" s="1" t="s">
        <v>10</v>
      </c>
      <c r="L1" s="1" t="s">
        <v>11</v>
      </c>
      <c r="M1" s="1" t="s">
        <v>12</v>
      </c>
    </row>
    <row r="2" spans="1:13" x14ac:dyDescent="0.2">
      <c r="A2" s="2" t="s">
        <v>13</v>
      </c>
      <c r="B2" s="2" t="s">
        <v>24</v>
      </c>
      <c r="C2" s="2" t="s">
        <v>24</v>
      </c>
      <c r="D2" s="2" t="s">
        <v>41</v>
      </c>
      <c r="E2" s="2" t="s">
        <v>42</v>
      </c>
      <c r="F2" s="2" t="s">
        <v>43</v>
      </c>
      <c r="G2" s="2" t="s">
        <v>44</v>
      </c>
      <c r="H2" s="2" t="s">
        <v>45</v>
      </c>
      <c r="I2" s="2" t="s">
        <v>46</v>
      </c>
      <c r="J2" s="2" t="s">
        <v>47</v>
      </c>
      <c r="K2" s="2" t="s">
        <v>39</v>
      </c>
      <c r="L2" s="2" t="s">
        <v>1</v>
      </c>
      <c r="M2" s="2" t="s">
        <v>48</v>
      </c>
    </row>
    <row r="3" spans="1:13" x14ac:dyDescent="0.2">
      <c r="A3" s="2" t="s">
        <v>13</v>
      </c>
      <c r="B3" s="2" t="s">
        <v>24</v>
      </c>
      <c r="C3" s="2" t="s">
        <v>24</v>
      </c>
      <c r="D3" s="2" t="s">
        <v>49</v>
      </c>
      <c r="E3" s="2" t="s">
        <v>50</v>
      </c>
      <c r="F3" s="2" t="s">
        <v>27</v>
      </c>
      <c r="G3" s="2" t="s">
        <v>51</v>
      </c>
      <c r="H3" s="2" t="s">
        <v>52</v>
      </c>
      <c r="I3" s="2" t="s">
        <v>53</v>
      </c>
      <c r="J3" s="2" t="s">
        <v>54</v>
      </c>
      <c r="K3" s="2" t="s">
        <v>55</v>
      </c>
      <c r="L3" s="2" t="s">
        <v>9</v>
      </c>
      <c r="M3" s="2" t="s">
        <v>56</v>
      </c>
    </row>
    <row r="4" spans="1:13" x14ac:dyDescent="0.2">
      <c r="A4" s="2" t="s">
        <v>13</v>
      </c>
      <c r="B4" s="2" t="s">
        <v>24</v>
      </c>
      <c r="C4" s="2" t="s">
        <v>24</v>
      </c>
      <c r="D4" s="2" t="s">
        <v>57</v>
      </c>
      <c r="E4" s="2" t="s">
        <v>58</v>
      </c>
      <c r="F4" s="2" t="s">
        <v>59</v>
      </c>
      <c r="G4" s="2" t="s">
        <v>60</v>
      </c>
      <c r="H4" s="2" t="s">
        <v>61</v>
      </c>
      <c r="I4" s="2" t="s">
        <v>62</v>
      </c>
      <c r="J4" s="2" t="s">
        <v>63</v>
      </c>
      <c r="K4" s="2" t="s">
        <v>39</v>
      </c>
      <c r="L4" s="2" t="s">
        <v>2</v>
      </c>
      <c r="M4" s="2" t="s">
        <v>64</v>
      </c>
    </row>
    <row r="5" spans="1:13" x14ac:dyDescent="0.2">
      <c r="A5" s="2" t="s">
        <v>13</v>
      </c>
      <c r="B5" s="2" t="s">
        <v>24</v>
      </c>
      <c r="C5" s="2" t="s">
        <v>24</v>
      </c>
      <c r="D5" s="2" t="s">
        <v>72</v>
      </c>
      <c r="E5" s="2" t="s">
        <v>73</v>
      </c>
      <c r="F5" s="2" t="s">
        <v>74</v>
      </c>
      <c r="G5" s="2" t="s">
        <v>75</v>
      </c>
      <c r="H5" s="2" t="s">
        <v>76</v>
      </c>
      <c r="I5" s="2" t="s">
        <v>77</v>
      </c>
      <c r="J5" s="2" t="s">
        <v>63</v>
      </c>
      <c r="K5" s="2" t="s">
        <v>39</v>
      </c>
      <c r="L5" s="2" t="s">
        <v>4</v>
      </c>
      <c r="M5" s="2" t="s">
        <v>78</v>
      </c>
    </row>
    <row r="6" spans="1:13" x14ac:dyDescent="0.2">
      <c r="A6" s="2" t="s">
        <v>13</v>
      </c>
      <c r="B6" s="2" t="s">
        <v>24</v>
      </c>
      <c r="C6" s="2" t="s">
        <v>24</v>
      </c>
      <c r="D6" s="2" t="s">
        <v>79</v>
      </c>
      <c r="E6" s="2" t="s">
        <v>50</v>
      </c>
      <c r="F6" s="2" t="s">
        <v>80</v>
      </c>
      <c r="G6" s="2" t="s">
        <v>81</v>
      </c>
      <c r="H6" s="2" t="s">
        <v>82</v>
      </c>
      <c r="I6" s="2" t="s">
        <v>83</v>
      </c>
      <c r="J6" s="2" t="s">
        <v>31</v>
      </c>
      <c r="K6" s="2" t="s">
        <v>22</v>
      </c>
      <c r="L6" s="2" t="s">
        <v>1</v>
      </c>
      <c r="M6" s="2" t="s">
        <v>84</v>
      </c>
    </row>
    <row r="7" spans="1:13" x14ac:dyDescent="0.2">
      <c r="A7" s="2" t="s">
        <v>13</v>
      </c>
      <c r="B7" s="2" t="s">
        <v>24</v>
      </c>
      <c r="C7" s="2" t="s">
        <v>24</v>
      </c>
      <c r="D7" s="2" t="s">
        <v>15</v>
      </c>
      <c r="E7" s="2" t="s">
        <v>85</v>
      </c>
      <c r="F7" s="2" t="s">
        <v>85</v>
      </c>
      <c r="G7" s="2" t="s">
        <v>96</v>
      </c>
      <c r="H7" s="2" t="s">
        <v>97</v>
      </c>
      <c r="I7" s="2" t="s">
        <v>98</v>
      </c>
      <c r="J7" s="2" t="s">
        <v>70</v>
      </c>
      <c r="K7" s="2" t="s">
        <v>55</v>
      </c>
      <c r="L7" s="2" t="s">
        <v>9</v>
      </c>
      <c r="M7" s="2" t="s">
        <v>99</v>
      </c>
    </row>
    <row r="8" spans="1:13" x14ac:dyDescent="0.2">
      <c r="A8" s="2" t="s">
        <v>13</v>
      </c>
      <c r="B8" s="2" t="s">
        <v>24</v>
      </c>
      <c r="C8" s="2" t="s">
        <v>24</v>
      </c>
      <c r="D8" s="2" t="s">
        <v>109</v>
      </c>
      <c r="E8" s="2" t="s">
        <v>110</v>
      </c>
      <c r="F8" s="2" t="s">
        <v>27</v>
      </c>
      <c r="G8" s="2" t="s">
        <v>110</v>
      </c>
      <c r="H8" s="2" t="s">
        <v>111</v>
      </c>
      <c r="I8" s="2" t="s">
        <v>112</v>
      </c>
      <c r="J8" s="2" t="s">
        <v>106</v>
      </c>
      <c r="K8" s="2" t="s">
        <v>39</v>
      </c>
      <c r="L8" s="2" t="s">
        <v>1</v>
      </c>
      <c r="M8" s="2" t="s">
        <v>113</v>
      </c>
    </row>
    <row r="9" spans="1:13" x14ac:dyDescent="0.2">
      <c r="A9" s="2" t="s">
        <v>13</v>
      </c>
      <c r="B9" s="2" t="s">
        <v>24</v>
      </c>
      <c r="C9" s="2" t="s">
        <v>24</v>
      </c>
      <c r="D9" s="2" t="s">
        <v>121</v>
      </c>
      <c r="E9" s="2" t="s">
        <v>122</v>
      </c>
      <c r="F9" s="2" t="s">
        <v>123</v>
      </c>
      <c r="G9" s="2" t="s">
        <v>124</v>
      </c>
      <c r="H9" s="2" t="s">
        <v>125</v>
      </c>
      <c r="I9" s="2" t="s">
        <v>126</v>
      </c>
      <c r="J9" s="2" t="s">
        <v>63</v>
      </c>
      <c r="K9" s="2" t="s">
        <v>22</v>
      </c>
      <c r="L9" s="2" t="s">
        <v>1</v>
      </c>
      <c r="M9" s="2" t="s">
        <v>127</v>
      </c>
    </row>
    <row r="10" spans="1:13" x14ac:dyDescent="0.2">
      <c r="A10" s="2" t="s">
        <v>13</v>
      </c>
      <c r="B10" s="2" t="s">
        <v>24</v>
      </c>
      <c r="C10" s="2" t="s">
        <v>24</v>
      </c>
      <c r="D10" s="2" t="s">
        <v>133</v>
      </c>
      <c r="E10" s="2" t="s">
        <v>134</v>
      </c>
      <c r="F10" s="2" t="s">
        <v>27</v>
      </c>
      <c r="G10" s="2" t="s">
        <v>135</v>
      </c>
      <c r="H10" s="2" t="s">
        <v>136</v>
      </c>
      <c r="I10" s="2" t="s">
        <v>94</v>
      </c>
      <c r="J10" s="2" t="s">
        <v>106</v>
      </c>
      <c r="K10" s="2" t="s">
        <v>39</v>
      </c>
      <c r="L10" s="2" t="s">
        <v>9</v>
      </c>
      <c r="M10" s="2" t="s">
        <v>137</v>
      </c>
    </row>
    <row r="11" spans="1:13" x14ac:dyDescent="0.2">
      <c r="A11" s="2" t="s">
        <v>13</v>
      </c>
      <c r="B11" s="2" t="s">
        <v>24</v>
      </c>
      <c r="C11" s="2" t="s">
        <v>24</v>
      </c>
      <c r="D11" s="2" t="s">
        <v>109</v>
      </c>
      <c r="E11" s="2" t="s">
        <v>50</v>
      </c>
      <c r="F11" s="2" t="s">
        <v>146</v>
      </c>
      <c r="G11" s="2" t="s">
        <v>147</v>
      </c>
      <c r="H11" s="2" t="s">
        <v>148</v>
      </c>
      <c r="I11" s="2" t="s">
        <v>149</v>
      </c>
      <c r="J11" s="2" t="s">
        <v>106</v>
      </c>
      <c r="K11" s="2" t="s">
        <v>22</v>
      </c>
      <c r="L11" s="2" t="s">
        <v>1</v>
      </c>
      <c r="M11" s="2" t="s">
        <v>150</v>
      </c>
    </row>
    <row r="12" spans="1:13" x14ac:dyDescent="0.2">
      <c r="A12" s="2" t="s">
        <v>13</v>
      </c>
      <c r="B12" s="2" t="s">
        <v>24</v>
      </c>
      <c r="C12" s="2" t="s">
        <v>24</v>
      </c>
      <c r="D12" s="2" t="s">
        <v>158</v>
      </c>
      <c r="E12" s="2" t="s">
        <v>50</v>
      </c>
      <c r="F12" s="2" t="s">
        <v>159</v>
      </c>
      <c r="G12" s="2" t="s">
        <v>160</v>
      </c>
      <c r="H12" s="2" t="s">
        <v>161</v>
      </c>
      <c r="I12" s="2" t="s">
        <v>162</v>
      </c>
      <c r="J12" s="2" t="s">
        <v>106</v>
      </c>
      <c r="K12" s="2" t="s">
        <v>39</v>
      </c>
      <c r="L12" s="2" t="s">
        <v>7</v>
      </c>
      <c r="M12" s="2" t="s">
        <v>163</v>
      </c>
    </row>
    <row r="13" spans="1:13" x14ac:dyDescent="0.2">
      <c r="A13" s="2" t="s">
        <v>13</v>
      </c>
      <c r="B13" s="2" t="s">
        <v>24</v>
      </c>
      <c r="C13" s="2" t="s">
        <v>24</v>
      </c>
      <c r="D13" s="2" t="s">
        <v>164</v>
      </c>
      <c r="E13" s="2" t="s">
        <v>50</v>
      </c>
      <c r="F13" s="2" t="s">
        <v>165</v>
      </c>
      <c r="G13" s="2" t="s">
        <v>166</v>
      </c>
      <c r="H13" s="2" t="s">
        <v>167</v>
      </c>
      <c r="I13" s="2" t="s">
        <v>168</v>
      </c>
      <c r="J13" s="2" t="s">
        <v>169</v>
      </c>
      <c r="K13" s="2" t="s">
        <v>39</v>
      </c>
      <c r="L13" s="2" t="s">
        <v>7</v>
      </c>
      <c r="M13" s="2" t="s">
        <v>170</v>
      </c>
    </row>
    <row r="14" spans="1:13" x14ac:dyDescent="0.2">
      <c r="A14" s="2" t="s">
        <v>13</v>
      </c>
      <c r="B14" s="2" t="s">
        <v>24</v>
      </c>
      <c r="C14" s="2" t="s">
        <v>24</v>
      </c>
      <c r="D14" s="2" t="s">
        <v>15</v>
      </c>
      <c r="E14" s="2" t="s">
        <v>174</v>
      </c>
      <c r="F14" s="2" t="s">
        <v>175</v>
      </c>
      <c r="G14" s="2" t="s">
        <v>176</v>
      </c>
      <c r="H14" s="2" t="s">
        <v>177</v>
      </c>
      <c r="I14" s="2" t="s">
        <v>178</v>
      </c>
      <c r="J14" s="2" t="s">
        <v>179</v>
      </c>
      <c r="K14" s="2" t="s">
        <v>22</v>
      </c>
      <c r="L14" s="2" t="s">
        <v>180</v>
      </c>
      <c r="M14" s="2" t="s">
        <v>181</v>
      </c>
    </row>
    <row r="15" spans="1:13" x14ac:dyDescent="0.2">
      <c r="A15" s="2" t="s">
        <v>13</v>
      </c>
      <c r="B15" s="2" t="s">
        <v>24</v>
      </c>
      <c r="C15" s="2" t="s">
        <v>24</v>
      </c>
      <c r="D15" s="2" t="s">
        <v>182</v>
      </c>
      <c r="E15" s="2" t="s">
        <v>85</v>
      </c>
      <c r="F15" s="2" t="s">
        <v>165</v>
      </c>
      <c r="G15" s="2" t="s">
        <v>183</v>
      </c>
      <c r="H15" s="2" t="s">
        <v>184</v>
      </c>
      <c r="I15" s="2" t="s">
        <v>185</v>
      </c>
      <c r="J15" s="2" t="s">
        <v>186</v>
      </c>
      <c r="K15" s="2" t="s">
        <v>22</v>
      </c>
      <c r="L15" s="2" t="s">
        <v>3</v>
      </c>
      <c r="M15" s="2" t="s">
        <v>187</v>
      </c>
    </row>
    <row r="16" spans="1:13" x14ac:dyDescent="0.2">
      <c r="A16" s="2" t="s">
        <v>13</v>
      </c>
      <c r="B16" s="2" t="s">
        <v>24</v>
      </c>
      <c r="C16" s="2" t="s">
        <v>24</v>
      </c>
      <c r="D16" s="2" t="s">
        <v>15</v>
      </c>
      <c r="E16" s="2" t="s">
        <v>194</v>
      </c>
      <c r="F16" s="2" t="s">
        <v>91</v>
      </c>
      <c r="G16" s="2" t="s">
        <v>195</v>
      </c>
      <c r="H16" s="2" t="s">
        <v>19</v>
      </c>
      <c r="I16" s="2" t="s">
        <v>196</v>
      </c>
      <c r="J16" s="2" t="s">
        <v>197</v>
      </c>
      <c r="K16" s="2" t="s">
        <v>39</v>
      </c>
      <c r="L16" s="2" t="s">
        <v>9</v>
      </c>
      <c r="M16" s="2" t="s">
        <v>198</v>
      </c>
    </row>
    <row r="17" spans="1:13" x14ac:dyDescent="0.2">
      <c r="A17" s="2" t="s">
        <v>13</v>
      </c>
      <c r="B17" s="2" t="s">
        <v>24</v>
      </c>
      <c r="C17" s="2" t="s">
        <v>24</v>
      </c>
      <c r="D17" s="2" t="s">
        <v>49</v>
      </c>
      <c r="E17" s="2" t="s">
        <v>199</v>
      </c>
      <c r="F17" s="2" t="s">
        <v>200</v>
      </c>
      <c r="G17" s="2" t="s">
        <v>201</v>
      </c>
      <c r="H17" s="2" t="s">
        <v>202</v>
      </c>
      <c r="I17" s="2" t="s">
        <v>203</v>
      </c>
      <c r="J17" s="2" t="s">
        <v>204</v>
      </c>
      <c r="K17" s="2" t="s">
        <v>39</v>
      </c>
      <c r="L17" s="2" t="s">
        <v>1</v>
      </c>
      <c r="M17" s="2" t="s">
        <v>205</v>
      </c>
    </row>
    <row r="18" spans="1:13" x14ac:dyDescent="0.2">
      <c r="A18" s="2" t="s">
        <v>13</v>
      </c>
      <c r="B18" s="2" t="s">
        <v>24</v>
      </c>
      <c r="C18" s="2" t="s">
        <v>24</v>
      </c>
      <c r="D18" s="2" t="s">
        <v>109</v>
      </c>
      <c r="E18" s="2" t="s">
        <v>206</v>
      </c>
      <c r="F18" s="2" t="s">
        <v>102</v>
      </c>
      <c r="G18" s="2" t="s">
        <v>207</v>
      </c>
      <c r="H18" s="2" t="s">
        <v>208</v>
      </c>
      <c r="I18" s="2" t="s">
        <v>209</v>
      </c>
      <c r="J18" s="2" t="s">
        <v>210</v>
      </c>
      <c r="K18" s="2" t="s">
        <v>39</v>
      </c>
      <c r="L18" s="2" t="s">
        <v>9</v>
      </c>
      <c r="M18" s="2" t="s">
        <v>63</v>
      </c>
    </row>
    <row r="19" spans="1:13" x14ac:dyDescent="0.2">
      <c r="A19" s="2" t="s">
        <v>13</v>
      </c>
      <c r="B19" s="2" t="s">
        <v>24</v>
      </c>
      <c r="C19" s="2" t="s">
        <v>24</v>
      </c>
      <c r="D19" s="2" t="s">
        <v>15</v>
      </c>
      <c r="E19" s="2" t="s">
        <v>16</v>
      </c>
      <c r="F19" s="2" t="s">
        <v>175</v>
      </c>
      <c r="G19" s="2" t="s">
        <v>211</v>
      </c>
      <c r="H19" s="2" t="s">
        <v>19</v>
      </c>
      <c r="I19" s="2" t="s">
        <v>212</v>
      </c>
      <c r="J19" s="2" t="s">
        <v>70</v>
      </c>
      <c r="K19" s="2" t="s">
        <v>39</v>
      </c>
      <c r="L19" s="2" t="s">
        <v>6</v>
      </c>
      <c r="M19" s="2" t="s">
        <v>81</v>
      </c>
    </row>
    <row r="20" spans="1:13" x14ac:dyDescent="0.2">
      <c r="A20" s="2" t="s">
        <v>13</v>
      </c>
      <c r="B20" s="2" t="s">
        <v>24</v>
      </c>
      <c r="C20" s="2" t="s">
        <v>24</v>
      </c>
      <c r="D20" s="3" t="s">
        <v>327</v>
      </c>
      <c r="E20" s="2" t="s">
        <v>213</v>
      </c>
      <c r="F20" s="2" t="s">
        <v>74</v>
      </c>
      <c r="G20" s="2" t="s">
        <v>103</v>
      </c>
      <c r="H20" s="2" t="s">
        <v>214</v>
      </c>
      <c r="I20" s="2" t="s">
        <v>215</v>
      </c>
      <c r="J20" s="2" t="s">
        <v>216</v>
      </c>
      <c r="K20" s="2" t="s">
        <v>22</v>
      </c>
      <c r="L20" s="2" t="s">
        <v>107</v>
      </c>
      <c r="M20" s="2" t="s">
        <v>217</v>
      </c>
    </row>
    <row r="21" spans="1:13" x14ac:dyDescent="0.2">
      <c r="A21" s="2" t="s">
        <v>13</v>
      </c>
      <c r="B21" s="2" t="s">
        <v>24</v>
      </c>
      <c r="C21" s="2" t="s">
        <v>24</v>
      </c>
      <c r="D21" s="2" t="s">
        <v>218</v>
      </c>
      <c r="E21" s="2" t="s">
        <v>219</v>
      </c>
      <c r="F21" s="2" t="s">
        <v>102</v>
      </c>
      <c r="G21" s="2" t="s">
        <v>51</v>
      </c>
      <c r="H21" s="2" t="s">
        <v>220</v>
      </c>
      <c r="I21" s="2" t="s">
        <v>221</v>
      </c>
      <c r="J21" s="2" t="s">
        <v>106</v>
      </c>
      <c r="K21" s="2" t="s">
        <v>22</v>
      </c>
      <c r="L21" s="2" t="s">
        <v>1</v>
      </c>
      <c r="M21" s="2" t="s">
        <v>24</v>
      </c>
    </row>
    <row r="22" spans="1:13" x14ac:dyDescent="0.2">
      <c r="A22" s="2" t="s">
        <v>13</v>
      </c>
      <c r="B22" s="2" t="s">
        <v>24</v>
      </c>
      <c r="C22" s="2" t="s">
        <v>24</v>
      </c>
      <c r="D22" s="2" t="s">
        <v>222</v>
      </c>
      <c r="E22" s="2" t="s">
        <v>134</v>
      </c>
      <c r="F22" s="2" t="s">
        <v>223</v>
      </c>
      <c r="G22" s="2" t="s">
        <v>60</v>
      </c>
      <c r="H22" s="2" t="s">
        <v>224</v>
      </c>
      <c r="I22" s="2" t="s">
        <v>225</v>
      </c>
      <c r="J22" s="2" t="s">
        <v>106</v>
      </c>
      <c r="K22" s="2" t="s">
        <v>22</v>
      </c>
      <c r="L22" s="2" t="s">
        <v>7</v>
      </c>
      <c r="M22" s="2" t="s">
        <v>226</v>
      </c>
    </row>
    <row r="23" spans="1:13" x14ac:dyDescent="0.2">
      <c r="A23" s="2" t="s">
        <v>13</v>
      </c>
      <c r="B23" s="2" t="s">
        <v>24</v>
      </c>
      <c r="C23" s="2" t="s">
        <v>24</v>
      </c>
      <c r="D23" s="2" t="s">
        <v>15</v>
      </c>
      <c r="E23" s="2" t="s">
        <v>101</v>
      </c>
      <c r="F23" s="2" t="s">
        <v>102</v>
      </c>
      <c r="G23" s="2" t="s">
        <v>235</v>
      </c>
      <c r="H23" s="2" t="s">
        <v>19</v>
      </c>
      <c r="I23" s="2" t="s">
        <v>236</v>
      </c>
      <c r="J23" s="2" t="s">
        <v>63</v>
      </c>
      <c r="K23" s="2" t="s">
        <v>39</v>
      </c>
      <c r="L23" s="2" t="s">
        <v>1</v>
      </c>
      <c r="M23" s="2" t="s">
        <v>237</v>
      </c>
    </row>
    <row r="24" spans="1:13" x14ac:dyDescent="0.2">
      <c r="A24" s="2" t="s">
        <v>13</v>
      </c>
      <c r="B24" s="2" t="s">
        <v>24</v>
      </c>
      <c r="C24" s="2" t="s">
        <v>24</v>
      </c>
      <c r="D24" s="2" t="s">
        <v>244</v>
      </c>
      <c r="E24" s="2" t="s">
        <v>245</v>
      </c>
      <c r="F24" s="2" t="s">
        <v>246</v>
      </c>
      <c r="G24" s="2" t="s">
        <v>247</v>
      </c>
      <c r="H24" s="2" t="s">
        <v>248</v>
      </c>
      <c r="I24" s="2" t="s">
        <v>249</v>
      </c>
      <c r="J24" s="2" t="s">
        <v>99</v>
      </c>
      <c r="K24" s="2" t="s">
        <v>39</v>
      </c>
      <c r="L24" s="2" t="s">
        <v>1</v>
      </c>
      <c r="M24" s="2" t="s">
        <v>250</v>
      </c>
    </row>
    <row r="25" spans="1:13" x14ac:dyDescent="0.2">
      <c r="A25" s="2" t="s">
        <v>13</v>
      </c>
      <c r="B25" s="2" t="s">
        <v>24</v>
      </c>
      <c r="C25" s="2" t="s">
        <v>24</v>
      </c>
      <c r="D25" s="2" t="s">
        <v>251</v>
      </c>
      <c r="E25" s="2" t="s">
        <v>252</v>
      </c>
      <c r="F25" s="2" t="s">
        <v>253</v>
      </c>
      <c r="G25" s="2" t="s">
        <v>81</v>
      </c>
      <c r="H25" s="2" t="s">
        <v>254</v>
      </c>
      <c r="I25" s="2" t="s">
        <v>255</v>
      </c>
      <c r="J25" s="2" t="s">
        <v>63</v>
      </c>
      <c r="K25" s="2" t="s">
        <v>39</v>
      </c>
      <c r="L25" s="2" t="s">
        <v>6</v>
      </c>
      <c r="M25" s="2" t="s">
        <v>81</v>
      </c>
    </row>
    <row r="26" spans="1:13" x14ac:dyDescent="0.2">
      <c r="A26" s="2" t="s">
        <v>13</v>
      </c>
      <c r="B26" s="2" t="s">
        <v>24</v>
      </c>
      <c r="C26" s="2" t="s">
        <v>24</v>
      </c>
      <c r="D26" s="2" t="s">
        <v>49</v>
      </c>
      <c r="E26" s="2" t="s">
        <v>263</v>
      </c>
      <c r="F26" s="2" t="s">
        <v>264</v>
      </c>
      <c r="G26" s="2" t="s">
        <v>265</v>
      </c>
      <c r="H26" s="2" t="s">
        <v>266</v>
      </c>
      <c r="I26" s="2" t="s">
        <v>267</v>
      </c>
      <c r="J26" s="2" t="s">
        <v>99</v>
      </c>
      <c r="K26" s="2" t="s">
        <v>22</v>
      </c>
      <c r="L26" s="2" t="s">
        <v>3</v>
      </c>
      <c r="M26" s="2" t="s">
        <v>49</v>
      </c>
    </row>
    <row r="27" spans="1:13" x14ac:dyDescent="0.2">
      <c r="A27" s="2" t="s">
        <v>13</v>
      </c>
      <c r="B27" s="2" t="s">
        <v>24</v>
      </c>
      <c r="C27" s="2" t="s">
        <v>24</v>
      </c>
      <c r="D27" s="2" t="s">
        <v>268</v>
      </c>
      <c r="E27" s="2" t="s">
        <v>269</v>
      </c>
      <c r="F27" s="2" t="s">
        <v>270</v>
      </c>
      <c r="G27" s="2" t="s">
        <v>81</v>
      </c>
      <c r="H27" s="2" t="s">
        <v>271</v>
      </c>
      <c r="I27" s="2" t="s">
        <v>272</v>
      </c>
      <c r="J27" s="2" t="s">
        <v>106</v>
      </c>
      <c r="K27" s="2" t="s">
        <v>39</v>
      </c>
      <c r="L27" s="2" t="s">
        <v>4</v>
      </c>
      <c r="M27" s="2" t="s">
        <v>273</v>
      </c>
    </row>
    <row r="28" spans="1:13" x14ac:dyDescent="0.2">
      <c r="A28" s="2" t="s">
        <v>13</v>
      </c>
      <c r="B28" s="2" t="s">
        <v>24</v>
      </c>
      <c r="C28" s="2" t="s">
        <v>24</v>
      </c>
      <c r="D28" s="2" t="s">
        <v>79</v>
      </c>
      <c r="E28" s="2" t="s">
        <v>281</v>
      </c>
      <c r="F28" s="2" t="s">
        <v>282</v>
      </c>
      <c r="G28" s="2" t="s">
        <v>176</v>
      </c>
      <c r="H28" s="2" t="s">
        <v>283</v>
      </c>
      <c r="I28" s="2" t="s">
        <v>284</v>
      </c>
      <c r="J28" s="2" t="s">
        <v>285</v>
      </c>
      <c r="K28" s="2" t="s">
        <v>39</v>
      </c>
      <c r="L28" s="2" t="s">
        <v>4</v>
      </c>
      <c r="M28" s="2" t="s">
        <v>286</v>
      </c>
    </row>
    <row r="29" spans="1:13" x14ac:dyDescent="0.2">
      <c r="A29" s="2" t="s">
        <v>13</v>
      </c>
      <c r="B29" s="2" t="s">
        <v>24</v>
      </c>
      <c r="C29" s="2" t="s">
        <v>24</v>
      </c>
      <c r="D29" s="2" t="s">
        <v>49</v>
      </c>
      <c r="E29" s="2" t="s">
        <v>50</v>
      </c>
      <c r="F29" s="2" t="s">
        <v>301</v>
      </c>
      <c r="G29" s="2" t="s">
        <v>302</v>
      </c>
      <c r="H29" s="2" t="s">
        <v>303</v>
      </c>
      <c r="I29" s="2" t="s">
        <v>304</v>
      </c>
      <c r="J29" s="2" t="s">
        <v>63</v>
      </c>
      <c r="K29" s="2" t="s">
        <v>39</v>
      </c>
      <c r="L29" s="2" t="s">
        <v>1</v>
      </c>
      <c r="M29" s="2" t="s">
        <v>305</v>
      </c>
    </row>
    <row r="30" spans="1:13" x14ac:dyDescent="0.2">
      <c r="A30" s="2" t="s">
        <v>13</v>
      </c>
      <c r="B30" s="2" t="s">
        <v>24</v>
      </c>
      <c r="C30" s="2" t="s">
        <v>24</v>
      </c>
      <c r="D30" s="2" t="s">
        <v>15</v>
      </c>
      <c r="E30" s="2" t="s">
        <v>306</v>
      </c>
      <c r="F30" s="2" t="s">
        <v>307</v>
      </c>
      <c r="G30" s="2" t="s">
        <v>81</v>
      </c>
      <c r="H30" s="2" t="s">
        <v>308</v>
      </c>
      <c r="I30" s="2" t="s">
        <v>309</v>
      </c>
      <c r="J30" s="2" t="s">
        <v>285</v>
      </c>
      <c r="K30" s="2" t="s">
        <v>22</v>
      </c>
      <c r="L30" s="2" t="s">
        <v>1</v>
      </c>
      <c r="M30" s="2" t="s">
        <v>113</v>
      </c>
    </row>
    <row r="31" spans="1:13" x14ac:dyDescent="0.2">
      <c r="A31" s="2" t="s">
        <v>13</v>
      </c>
      <c r="B31" s="2" t="s">
        <v>24</v>
      </c>
      <c r="C31" s="2" t="s">
        <v>24</v>
      </c>
      <c r="D31" s="2" t="s">
        <v>310</v>
      </c>
      <c r="E31" s="2" t="s">
        <v>311</v>
      </c>
      <c r="F31" s="2" t="s">
        <v>312</v>
      </c>
      <c r="G31" s="2" t="s">
        <v>313</v>
      </c>
      <c r="H31" s="2" t="s">
        <v>314</v>
      </c>
      <c r="I31" s="2" t="s">
        <v>315</v>
      </c>
      <c r="J31" s="2" t="s">
        <v>70</v>
      </c>
      <c r="K31" s="2" t="s">
        <v>22</v>
      </c>
      <c r="L31" s="2" t="s">
        <v>7</v>
      </c>
      <c r="M31" s="2" t="s">
        <v>316</v>
      </c>
    </row>
    <row r="32" spans="1:13" x14ac:dyDescent="0.2">
      <c r="A32" s="2" t="s">
        <v>13</v>
      </c>
      <c r="B32" s="2" t="s">
        <v>14</v>
      </c>
      <c r="C32" s="2" t="s">
        <v>24</v>
      </c>
      <c r="D32" s="2" t="s">
        <v>151</v>
      </c>
      <c r="E32" s="2" t="s">
        <v>152</v>
      </c>
      <c r="F32" s="2" t="s">
        <v>146</v>
      </c>
      <c r="G32" s="2" t="s">
        <v>153</v>
      </c>
      <c r="H32" s="2" t="s">
        <v>154</v>
      </c>
      <c r="I32" s="2" t="s">
        <v>155</v>
      </c>
      <c r="J32" s="2" t="s">
        <v>156</v>
      </c>
      <c r="K32" s="2" t="s">
        <v>39</v>
      </c>
      <c r="L32" s="2" t="s">
        <v>2</v>
      </c>
      <c r="M32" s="2" t="s">
        <v>157</v>
      </c>
    </row>
    <row r="33" spans="1:13" x14ac:dyDescent="0.2">
      <c r="A33" s="2" t="s">
        <v>13</v>
      </c>
      <c r="B33" s="2" t="s">
        <v>14</v>
      </c>
      <c r="C33" s="2" t="s">
        <v>24</v>
      </c>
      <c r="D33" s="2" t="s">
        <v>188</v>
      </c>
      <c r="E33" s="2" t="s">
        <v>189</v>
      </c>
      <c r="F33" s="2" t="s">
        <v>190</v>
      </c>
      <c r="G33" s="2" t="s">
        <v>191</v>
      </c>
      <c r="H33" s="2" t="s">
        <v>192</v>
      </c>
      <c r="I33" s="2" t="s">
        <v>94</v>
      </c>
      <c r="J33" s="2" t="s">
        <v>70</v>
      </c>
      <c r="K33" s="2" t="s">
        <v>22</v>
      </c>
      <c r="L33" s="2" t="s">
        <v>4</v>
      </c>
      <c r="M33" s="2" t="s">
        <v>193</v>
      </c>
    </row>
    <row r="34" spans="1:13" x14ac:dyDescent="0.2">
      <c r="A34" s="2" t="s">
        <v>227</v>
      </c>
      <c r="B34" s="2" t="s">
        <v>14</v>
      </c>
      <c r="C34" s="2" t="s">
        <v>24</v>
      </c>
      <c r="D34" s="2" t="s">
        <v>256</v>
      </c>
      <c r="E34" s="2" t="s">
        <v>257</v>
      </c>
      <c r="F34" s="2" t="s">
        <v>258</v>
      </c>
      <c r="G34" s="2" t="s">
        <v>81</v>
      </c>
      <c r="H34" s="2" t="s">
        <v>259</v>
      </c>
      <c r="I34" s="2" t="s">
        <v>260</v>
      </c>
      <c r="J34" s="2" t="s">
        <v>70</v>
      </c>
      <c r="K34" s="2" t="s">
        <v>39</v>
      </c>
      <c r="L34" s="2" t="s">
        <v>261</v>
      </c>
      <c r="M34" s="2" t="s">
        <v>262</v>
      </c>
    </row>
    <row r="35" spans="1:13" x14ac:dyDescent="0.2">
      <c r="A35" s="2" t="s">
        <v>13</v>
      </c>
      <c r="B35" s="2" t="s">
        <v>14</v>
      </c>
      <c r="C35" s="2" t="s">
        <v>24</v>
      </c>
      <c r="D35" s="2" t="s">
        <v>15</v>
      </c>
      <c r="E35" s="2" t="s">
        <v>287</v>
      </c>
      <c r="F35" s="2" t="s">
        <v>288</v>
      </c>
      <c r="G35" s="2" t="s">
        <v>289</v>
      </c>
      <c r="H35" s="2" t="s">
        <v>290</v>
      </c>
      <c r="I35" s="2" t="s">
        <v>291</v>
      </c>
      <c r="J35" s="2" t="s">
        <v>63</v>
      </c>
      <c r="K35" s="2" t="s">
        <v>39</v>
      </c>
      <c r="L35" s="2" t="s">
        <v>3</v>
      </c>
      <c r="M35" s="2" t="s">
        <v>292</v>
      </c>
    </row>
    <row r="36" spans="1:13" x14ac:dyDescent="0.2">
      <c r="A36" s="2" t="s">
        <v>13</v>
      </c>
      <c r="B36" s="2" t="s">
        <v>24</v>
      </c>
      <c r="C36" s="2" t="s">
        <v>14</v>
      </c>
      <c r="D36" s="2" t="s">
        <v>25</v>
      </c>
      <c r="E36" s="2" t="s">
        <v>26</v>
      </c>
      <c r="F36" s="2" t="s">
        <v>27</v>
      </c>
      <c r="G36" s="2" t="s">
        <v>28</v>
      </c>
      <c r="H36" s="2" t="s">
        <v>29</v>
      </c>
      <c r="I36" s="2" t="s">
        <v>30</v>
      </c>
      <c r="J36" s="2" t="s">
        <v>31</v>
      </c>
      <c r="K36" s="2" t="s">
        <v>22</v>
      </c>
      <c r="L36" s="2" t="s">
        <v>7</v>
      </c>
      <c r="M36" s="2" t="s">
        <v>32</v>
      </c>
    </row>
    <row r="37" spans="1:13" x14ac:dyDescent="0.2">
      <c r="A37" s="2" t="s">
        <v>13</v>
      </c>
      <c r="B37" s="2" t="s">
        <v>24</v>
      </c>
      <c r="C37" s="2" t="s">
        <v>14</v>
      </c>
      <c r="D37" s="2" t="s">
        <v>33</v>
      </c>
      <c r="E37" s="2" t="s">
        <v>34</v>
      </c>
      <c r="F37" s="2" t="s">
        <v>35</v>
      </c>
      <c r="G37" s="2" t="s">
        <v>34</v>
      </c>
      <c r="H37" s="2" t="s">
        <v>36</v>
      </c>
      <c r="I37" s="2" t="s">
        <v>37</v>
      </c>
      <c r="J37" s="2" t="s">
        <v>38</v>
      </c>
      <c r="K37" s="2" t="s">
        <v>39</v>
      </c>
      <c r="L37" s="2" t="s">
        <v>1</v>
      </c>
      <c r="M37" s="2" t="s">
        <v>40</v>
      </c>
    </row>
    <row r="38" spans="1:13" x14ac:dyDescent="0.2">
      <c r="A38" s="2" t="s">
        <v>13</v>
      </c>
      <c r="B38" s="2" t="s">
        <v>24</v>
      </c>
      <c r="C38" s="2" t="s">
        <v>14</v>
      </c>
      <c r="D38" s="2" t="s">
        <v>65</v>
      </c>
      <c r="E38" s="2" t="s">
        <v>66</v>
      </c>
      <c r="F38" s="2" t="s">
        <v>27</v>
      </c>
      <c r="G38" s="2" t="s">
        <v>67</v>
      </c>
      <c r="H38" s="2" t="s">
        <v>68</v>
      </c>
      <c r="I38" s="2" t="s">
        <v>69</v>
      </c>
      <c r="J38" s="2" t="s">
        <v>70</v>
      </c>
      <c r="K38" s="2" t="s">
        <v>39</v>
      </c>
      <c r="L38" s="2" t="s">
        <v>4</v>
      </c>
      <c r="M38" s="2" t="s">
        <v>71</v>
      </c>
    </row>
    <row r="39" spans="1:13" x14ac:dyDescent="0.2">
      <c r="A39" s="2" t="s">
        <v>13</v>
      </c>
      <c r="B39" s="2" t="s">
        <v>24</v>
      </c>
      <c r="C39" s="2" t="s">
        <v>14</v>
      </c>
      <c r="D39" s="2" t="s">
        <v>49</v>
      </c>
      <c r="E39" s="2" t="s">
        <v>85</v>
      </c>
      <c r="F39" s="2" t="s">
        <v>85</v>
      </c>
      <c r="G39" s="2" t="s">
        <v>86</v>
      </c>
      <c r="H39" s="2" t="s">
        <v>87</v>
      </c>
      <c r="I39" s="2" t="s">
        <v>88</v>
      </c>
      <c r="J39" s="2" t="s">
        <v>63</v>
      </c>
      <c r="K39" s="2" t="s">
        <v>22</v>
      </c>
      <c r="L39" s="2" t="s">
        <v>1</v>
      </c>
      <c r="M39" s="2" t="s">
        <v>89</v>
      </c>
    </row>
    <row r="40" spans="1:13" x14ac:dyDescent="0.2">
      <c r="A40" s="2" t="s">
        <v>13</v>
      </c>
      <c r="B40" s="2" t="s">
        <v>24</v>
      </c>
      <c r="C40" s="2" t="s">
        <v>14</v>
      </c>
      <c r="D40" s="2" t="s">
        <v>49</v>
      </c>
      <c r="E40" s="2" t="s">
        <v>128</v>
      </c>
      <c r="F40" s="2" t="s">
        <v>74</v>
      </c>
      <c r="G40" s="2" t="s">
        <v>129</v>
      </c>
      <c r="H40" s="2" t="s">
        <v>130</v>
      </c>
      <c r="I40" s="2" t="s">
        <v>131</v>
      </c>
      <c r="J40" s="2" t="s">
        <v>70</v>
      </c>
      <c r="K40" s="2" t="s">
        <v>22</v>
      </c>
      <c r="L40" s="2" t="s">
        <v>3</v>
      </c>
      <c r="M40" s="2" t="s">
        <v>132</v>
      </c>
    </row>
    <row r="41" spans="1:13" x14ac:dyDescent="0.2">
      <c r="A41" s="2" t="s">
        <v>13</v>
      </c>
      <c r="B41" s="2" t="s">
        <v>24</v>
      </c>
      <c r="C41" s="2" t="s">
        <v>14</v>
      </c>
      <c r="D41" s="2" t="s">
        <v>138</v>
      </c>
      <c r="E41" s="2" t="s">
        <v>139</v>
      </c>
      <c r="F41" s="2" t="s">
        <v>140</v>
      </c>
      <c r="G41" s="2" t="s">
        <v>141</v>
      </c>
      <c r="H41" s="2" t="s">
        <v>142</v>
      </c>
      <c r="I41" s="2" t="s">
        <v>143</v>
      </c>
      <c r="J41" s="2" t="s">
        <v>144</v>
      </c>
      <c r="K41" s="2" t="s">
        <v>39</v>
      </c>
      <c r="L41" s="2" t="s">
        <v>5</v>
      </c>
      <c r="M41" s="2" t="s">
        <v>145</v>
      </c>
    </row>
    <row r="42" spans="1:13" x14ac:dyDescent="0.2">
      <c r="A42" s="2" t="s">
        <v>13</v>
      </c>
      <c r="B42" s="2" t="s">
        <v>24</v>
      </c>
      <c r="C42" s="2" t="s">
        <v>14</v>
      </c>
      <c r="D42" s="2" t="s">
        <v>15</v>
      </c>
      <c r="E42" s="2" t="s">
        <v>50</v>
      </c>
      <c r="F42" s="2" t="s">
        <v>238</v>
      </c>
      <c r="G42" s="2" t="s">
        <v>239</v>
      </c>
      <c r="H42" s="2" t="s">
        <v>240</v>
      </c>
      <c r="I42" s="2" t="s">
        <v>241</v>
      </c>
      <c r="J42" s="2" t="s">
        <v>242</v>
      </c>
      <c r="K42" s="2" t="s">
        <v>39</v>
      </c>
      <c r="L42" s="2" t="s">
        <v>7</v>
      </c>
      <c r="M42" s="2" t="s">
        <v>243</v>
      </c>
    </row>
    <row r="43" spans="1:13" x14ac:dyDescent="0.2">
      <c r="A43" s="2" t="s">
        <v>13</v>
      </c>
      <c r="B43" s="2" t="s">
        <v>24</v>
      </c>
      <c r="C43" s="2" t="s">
        <v>14</v>
      </c>
      <c r="D43" s="2" t="s">
        <v>274</v>
      </c>
      <c r="E43" s="2" t="s">
        <v>275</v>
      </c>
      <c r="F43" s="2" t="s">
        <v>276</v>
      </c>
      <c r="G43" s="2" t="s">
        <v>277</v>
      </c>
      <c r="H43" s="2" t="s">
        <v>278</v>
      </c>
      <c r="I43" s="2" t="s">
        <v>279</v>
      </c>
      <c r="J43" s="2" t="s">
        <v>204</v>
      </c>
      <c r="K43" s="2" t="s">
        <v>22</v>
      </c>
      <c r="L43" s="2" t="s">
        <v>1</v>
      </c>
      <c r="M43" s="2" t="s">
        <v>280</v>
      </c>
    </row>
    <row r="44" spans="1:13" x14ac:dyDescent="0.2">
      <c r="A44" s="2" t="s">
        <v>13</v>
      </c>
      <c r="B44" s="2" t="s">
        <v>24</v>
      </c>
      <c r="C44" s="2" t="s">
        <v>14</v>
      </c>
      <c r="D44" s="2" t="s">
        <v>293</v>
      </c>
      <c r="E44" s="2" t="s">
        <v>294</v>
      </c>
      <c r="F44" s="2" t="s">
        <v>295</v>
      </c>
      <c r="G44" s="2" t="s">
        <v>296</v>
      </c>
      <c r="H44" s="2" t="s">
        <v>297</v>
      </c>
      <c r="I44" s="2" t="s">
        <v>298</v>
      </c>
      <c r="J44" s="2" t="s">
        <v>299</v>
      </c>
      <c r="K44" s="2" t="s">
        <v>22</v>
      </c>
      <c r="L44" s="2" t="s">
        <v>1</v>
      </c>
      <c r="M44" s="2" t="s">
        <v>300</v>
      </c>
    </row>
    <row r="45" spans="1:13" x14ac:dyDescent="0.2">
      <c r="A45" s="2" t="s">
        <v>13</v>
      </c>
      <c r="B45" s="2" t="s">
        <v>24</v>
      </c>
      <c r="C45" s="2" t="s">
        <v>14</v>
      </c>
      <c r="D45" s="2" t="s">
        <v>317</v>
      </c>
      <c r="E45" s="2" t="s">
        <v>318</v>
      </c>
      <c r="F45" s="2" t="s">
        <v>27</v>
      </c>
      <c r="G45" s="2" t="s">
        <v>319</v>
      </c>
      <c r="H45" s="2" t="s">
        <v>320</v>
      </c>
      <c r="I45" s="2" t="s">
        <v>321</v>
      </c>
      <c r="J45" s="2" t="s">
        <v>322</v>
      </c>
      <c r="K45" s="2" t="s">
        <v>22</v>
      </c>
      <c r="L45" s="2" t="s">
        <v>7</v>
      </c>
      <c r="M45" s="2" t="s">
        <v>323</v>
      </c>
    </row>
    <row r="46" spans="1:13" x14ac:dyDescent="0.2">
      <c r="A46" s="2" t="s">
        <v>13</v>
      </c>
      <c r="B46" s="2" t="s">
        <v>14</v>
      </c>
      <c r="C46" s="2" t="s">
        <v>14</v>
      </c>
      <c r="D46" s="2" t="s">
        <v>15</v>
      </c>
      <c r="E46" s="2" t="s">
        <v>16</v>
      </c>
      <c r="F46" s="2" t="s">
        <v>17</v>
      </c>
      <c r="G46" s="2" t="s">
        <v>18</v>
      </c>
      <c r="H46" s="2" t="s">
        <v>19</v>
      </c>
      <c r="I46" s="2" t="s">
        <v>20</v>
      </c>
      <c r="J46" s="2" t="s">
        <v>21</v>
      </c>
      <c r="K46" s="2" t="s">
        <v>22</v>
      </c>
      <c r="L46" s="2" t="s">
        <v>1</v>
      </c>
      <c r="M46" s="2" t="s">
        <v>23</v>
      </c>
    </row>
    <row r="47" spans="1:13" x14ac:dyDescent="0.2">
      <c r="A47" s="2" t="s">
        <v>13</v>
      </c>
      <c r="B47" s="2" t="s">
        <v>14</v>
      </c>
      <c r="C47" s="2" t="s">
        <v>14</v>
      </c>
      <c r="D47" s="2" t="s">
        <v>49</v>
      </c>
      <c r="E47" s="2" t="s">
        <v>90</v>
      </c>
      <c r="F47" s="2" t="s">
        <v>91</v>
      </c>
      <c r="G47" s="2" t="s">
        <v>92</v>
      </c>
      <c r="H47" s="2" t="s">
        <v>93</v>
      </c>
      <c r="I47" s="2" t="s">
        <v>94</v>
      </c>
      <c r="J47" s="2" t="s">
        <v>70</v>
      </c>
      <c r="K47" s="2" t="s">
        <v>22</v>
      </c>
      <c r="L47" s="2" t="s">
        <v>1</v>
      </c>
      <c r="M47" s="2" t="s">
        <v>95</v>
      </c>
    </row>
    <row r="48" spans="1:13" x14ac:dyDescent="0.2">
      <c r="A48" s="2" t="s">
        <v>13</v>
      </c>
      <c r="B48" s="2" t="s">
        <v>14</v>
      </c>
      <c r="C48" s="2" t="s">
        <v>14</v>
      </c>
      <c r="D48" s="2" t="s">
        <v>100</v>
      </c>
      <c r="E48" s="2" t="s">
        <v>101</v>
      </c>
      <c r="F48" s="2" t="s">
        <v>102</v>
      </c>
      <c r="G48" s="2" t="s">
        <v>103</v>
      </c>
      <c r="H48" s="2" t="s">
        <v>104</v>
      </c>
      <c r="I48" s="2" t="s">
        <v>105</v>
      </c>
      <c r="J48" s="2" t="s">
        <v>106</v>
      </c>
      <c r="K48" s="2" t="s">
        <v>22</v>
      </c>
      <c r="L48" s="2" t="s">
        <v>107</v>
      </c>
      <c r="M48" s="2" t="s">
        <v>108</v>
      </c>
    </row>
    <row r="49" spans="1:13" x14ac:dyDescent="0.2">
      <c r="A49" s="2" t="s">
        <v>13</v>
      </c>
      <c r="B49" s="2" t="s">
        <v>14</v>
      </c>
      <c r="C49" s="2" t="s">
        <v>14</v>
      </c>
      <c r="D49" s="2" t="s">
        <v>114</v>
      </c>
      <c r="E49" s="2" t="s">
        <v>115</v>
      </c>
      <c r="F49" s="2" t="s">
        <v>74</v>
      </c>
      <c r="G49" s="2" t="s">
        <v>116</v>
      </c>
      <c r="H49" s="2" t="s">
        <v>117</v>
      </c>
      <c r="I49" s="2" t="s">
        <v>118</v>
      </c>
      <c r="J49" s="2" t="s">
        <v>70</v>
      </c>
      <c r="K49" s="2" t="s">
        <v>55</v>
      </c>
      <c r="L49" s="2" t="s">
        <v>119</v>
      </c>
      <c r="M49" s="2" t="s">
        <v>120</v>
      </c>
    </row>
    <row r="50" spans="1:13" x14ac:dyDescent="0.2">
      <c r="A50" s="2" t="s">
        <v>13</v>
      </c>
      <c r="B50" s="2" t="s">
        <v>14</v>
      </c>
      <c r="C50" s="2" t="s">
        <v>14</v>
      </c>
      <c r="D50" s="2" t="s">
        <v>15</v>
      </c>
      <c r="E50" s="2" t="s">
        <v>50</v>
      </c>
      <c r="F50" s="2" t="s">
        <v>27</v>
      </c>
      <c r="G50" s="2" t="s">
        <v>81</v>
      </c>
      <c r="H50" s="2" t="s">
        <v>19</v>
      </c>
      <c r="I50" s="2" t="s">
        <v>171</v>
      </c>
      <c r="J50" s="2" t="s">
        <v>172</v>
      </c>
      <c r="K50" s="2" t="s">
        <v>39</v>
      </c>
      <c r="L50" s="2" t="s">
        <v>1</v>
      </c>
      <c r="M50" s="2" t="s">
        <v>173</v>
      </c>
    </row>
    <row r="51" spans="1:13" x14ac:dyDescent="0.2">
      <c r="A51" s="2" t="s">
        <v>227</v>
      </c>
      <c r="B51" s="2" t="s">
        <v>14</v>
      </c>
      <c r="C51" s="2" t="s">
        <v>14</v>
      </c>
      <c r="D51" s="2" t="s">
        <v>228</v>
      </c>
      <c r="E51" s="2" t="s">
        <v>50</v>
      </c>
      <c r="F51" s="2" t="s">
        <v>229</v>
      </c>
      <c r="G51" s="2" t="s">
        <v>230</v>
      </c>
      <c r="H51" s="2" t="s">
        <v>231</v>
      </c>
      <c r="I51" s="2" t="s">
        <v>232</v>
      </c>
      <c r="J51" s="2" t="s">
        <v>233</v>
      </c>
      <c r="K51" s="2" t="s">
        <v>22</v>
      </c>
      <c r="L51" s="2" t="s">
        <v>9</v>
      </c>
      <c r="M51" s="2" t="s">
        <v>234</v>
      </c>
    </row>
    <row r="52" spans="1:13" x14ac:dyDescent="0.2">
      <c r="A52" s="2" t="s">
        <v>13</v>
      </c>
      <c r="B52" s="2" t="s">
        <v>14</v>
      </c>
      <c r="C52" s="2" t="s">
        <v>14</v>
      </c>
      <c r="D52" s="2" t="s">
        <v>15</v>
      </c>
      <c r="E52" s="2" t="s">
        <v>324</v>
      </c>
      <c r="F52" s="2" t="s">
        <v>102</v>
      </c>
      <c r="G52" s="2" t="s">
        <v>103</v>
      </c>
      <c r="H52" s="2" t="s">
        <v>19</v>
      </c>
      <c r="I52" s="2" t="s">
        <v>325</v>
      </c>
      <c r="J52" s="2" t="s">
        <v>31</v>
      </c>
      <c r="K52" s="2" t="s">
        <v>39</v>
      </c>
      <c r="L52" s="2" t="s">
        <v>2</v>
      </c>
      <c r="M52" s="2" t="s">
        <v>326</v>
      </c>
    </row>
  </sheetData>
  <autoFilter ref="A1:M1">
    <sortState ref="A2:M52">
      <sortCondition ref="C1"/>
    </sortState>
  </autoFilter>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zoomScale="355" zoomScaleNormal="355" workbookViewId="0">
      <selection activeCell="B6" sqref="B6"/>
    </sheetView>
  </sheetViews>
  <sheetFormatPr defaultRowHeight="12.75" x14ac:dyDescent="0.2"/>
  <cols>
    <col min="2" max="2" width="17.7109375" customWidth="1"/>
    <col min="3" max="3" width="19" customWidth="1"/>
    <col min="4" max="4" width="9.140625" customWidth="1"/>
  </cols>
  <sheetData>
    <row r="1" spans="1:4" x14ac:dyDescent="0.2">
      <c r="A1" s="5" t="s">
        <v>331</v>
      </c>
    </row>
    <row r="2" spans="1:4" ht="28.5" customHeight="1" x14ac:dyDescent="0.2">
      <c r="B2" s="7"/>
      <c r="C2" s="22" t="s">
        <v>2</v>
      </c>
      <c r="D2" s="22"/>
    </row>
    <row r="3" spans="1:4" ht="25.5" x14ac:dyDescent="0.2">
      <c r="B3" s="8" t="s">
        <v>328</v>
      </c>
      <c r="C3" s="9" t="s">
        <v>329</v>
      </c>
      <c r="D3" s="9" t="s">
        <v>330</v>
      </c>
    </row>
    <row r="4" spans="1:4" x14ac:dyDescent="0.2">
      <c r="B4" s="9" t="s">
        <v>329</v>
      </c>
      <c r="C4" s="10">
        <v>7</v>
      </c>
      <c r="D4" s="10">
        <v>4</v>
      </c>
    </row>
    <row r="5" spans="1:4" x14ac:dyDescent="0.2">
      <c r="B5" s="9" t="s">
        <v>330</v>
      </c>
      <c r="C5" s="10">
        <v>10</v>
      </c>
      <c r="D5" s="10">
        <v>30</v>
      </c>
    </row>
  </sheetData>
  <mergeCells count="1">
    <mergeCell ref="C2:D2"/>
  </mergeCells>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52"/>
  <sheetViews>
    <sheetView zoomScale="280" zoomScaleNormal="280" workbookViewId="0">
      <pane ySplit="1" topLeftCell="A42" activePane="bottomLeft" state="frozen"/>
      <selection pane="bottomLeft" activeCell="B46" sqref="B46:B52"/>
    </sheetView>
  </sheetViews>
  <sheetFormatPr defaultColWidth="12.5703125" defaultRowHeight="15.75" customHeight="1" x14ac:dyDescent="0.2"/>
  <cols>
    <col min="1" max="1" width="18.85546875" customWidth="1"/>
    <col min="2" max="2" width="23.28515625" customWidth="1"/>
    <col min="3" max="3" width="28" customWidth="1"/>
    <col min="4" max="19" width="18.85546875" customWidth="1"/>
  </cols>
  <sheetData>
    <row r="1" spans="1:13" ht="12.75" x14ac:dyDescent="0.2">
      <c r="A1" s="1" t="s">
        <v>0</v>
      </c>
      <c r="B1" s="4" t="s">
        <v>328</v>
      </c>
      <c r="C1" s="1" t="s">
        <v>2</v>
      </c>
      <c r="D1" s="1" t="s">
        <v>3</v>
      </c>
      <c r="E1" s="1" t="s">
        <v>4</v>
      </c>
      <c r="F1" s="1" t="s">
        <v>5</v>
      </c>
      <c r="G1" s="1" t="s">
        <v>6</v>
      </c>
      <c r="H1" s="1" t="s">
        <v>7</v>
      </c>
      <c r="I1" s="1" t="s">
        <v>8</v>
      </c>
      <c r="J1" s="1" t="s">
        <v>9</v>
      </c>
      <c r="K1" s="1" t="s">
        <v>10</v>
      </c>
      <c r="L1" s="1" t="s">
        <v>11</v>
      </c>
      <c r="M1" s="1" t="s">
        <v>12</v>
      </c>
    </row>
    <row r="2" spans="1:13" ht="12.75" x14ac:dyDescent="0.2">
      <c r="A2" s="2" t="s">
        <v>13</v>
      </c>
      <c r="B2" s="2" t="s">
        <v>24</v>
      </c>
      <c r="C2" s="2" t="s">
        <v>24</v>
      </c>
      <c r="D2" s="2" t="s">
        <v>41</v>
      </c>
      <c r="E2" s="2" t="s">
        <v>42</v>
      </c>
      <c r="F2" s="2" t="s">
        <v>43</v>
      </c>
      <c r="G2" s="2" t="s">
        <v>44</v>
      </c>
      <c r="H2" s="2" t="s">
        <v>45</v>
      </c>
      <c r="I2" s="2" t="s">
        <v>46</v>
      </c>
      <c r="J2" s="2" t="s">
        <v>47</v>
      </c>
      <c r="K2" s="2" t="s">
        <v>39</v>
      </c>
      <c r="L2" s="2" t="s">
        <v>1</v>
      </c>
      <c r="M2" s="2" t="s">
        <v>48</v>
      </c>
    </row>
    <row r="3" spans="1:13" ht="12.75" x14ac:dyDescent="0.2">
      <c r="A3" s="2" t="s">
        <v>13</v>
      </c>
      <c r="B3" s="2" t="s">
        <v>24</v>
      </c>
      <c r="C3" s="2" t="s">
        <v>24</v>
      </c>
      <c r="D3" s="2" t="s">
        <v>49</v>
      </c>
      <c r="E3" s="2" t="s">
        <v>50</v>
      </c>
      <c r="F3" s="2" t="s">
        <v>27</v>
      </c>
      <c r="G3" s="2" t="s">
        <v>51</v>
      </c>
      <c r="H3" s="2" t="s">
        <v>52</v>
      </c>
      <c r="I3" s="2" t="s">
        <v>53</v>
      </c>
      <c r="J3" s="2" t="s">
        <v>54</v>
      </c>
      <c r="K3" s="2" t="s">
        <v>55</v>
      </c>
      <c r="L3" s="2" t="s">
        <v>9</v>
      </c>
      <c r="M3" s="2" t="s">
        <v>56</v>
      </c>
    </row>
    <row r="4" spans="1:13" ht="12.75" x14ac:dyDescent="0.2">
      <c r="A4" s="2" t="s">
        <v>13</v>
      </c>
      <c r="B4" s="2" t="s">
        <v>24</v>
      </c>
      <c r="C4" s="2" t="s">
        <v>24</v>
      </c>
      <c r="D4" s="2" t="s">
        <v>57</v>
      </c>
      <c r="E4" s="2" t="s">
        <v>58</v>
      </c>
      <c r="F4" s="2" t="s">
        <v>59</v>
      </c>
      <c r="G4" s="2" t="s">
        <v>60</v>
      </c>
      <c r="H4" s="2" t="s">
        <v>61</v>
      </c>
      <c r="I4" s="2" t="s">
        <v>62</v>
      </c>
      <c r="J4" s="2" t="s">
        <v>63</v>
      </c>
      <c r="K4" s="2" t="s">
        <v>39</v>
      </c>
      <c r="L4" s="2" t="s">
        <v>2</v>
      </c>
      <c r="M4" s="2" t="s">
        <v>64</v>
      </c>
    </row>
    <row r="5" spans="1:13" ht="12.75" x14ac:dyDescent="0.2">
      <c r="A5" s="2" t="s">
        <v>13</v>
      </c>
      <c r="B5" s="2" t="s">
        <v>24</v>
      </c>
      <c r="C5" s="2" t="s">
        <v>24</v>
      </c>
      <c r="D5" s="2" t="s">
        <v>72</v>
      </c>
      <c r="E5" s="2" t="s">
        <v>73</v>
      </c>
      <c r="F5" s="2" t="s">
        <v>74</v>
      </c>
      <c r="G5" s="2" t="s">
        <v>75</v>
      </c>
      <c r="H5" s="2" t="s">
        <v>76</v>
      </c>
      <c r="I5" s="2" t="s">
        <v>77</v>
      </c>
      <c r="J5" s="2" t="s">
        <v>63</v>
      </c>
      <c r="K5" s="2" t="s">
        <v>39</v>
      </c>
      <c r="L5" s="2" t="s">
        <v>4</v>
      </c>
      <c r="M5" s="2" t="s">
        <v>78</v>
      </c>
    </row>
    <row r="6" spans="1:13" ht="12.75" x14ac:dyDescent="0.2">
      <c r="A6" s="2" t="s">
        <v>13</v>
      </c>
      <c r="B6" s="2" t="s">
        <v>24</v>
      </c>
      <c r="C6" s="2" t="s">
        <v>24</v>
      </c>
      <c r="D6" s="2" t="s">
        <v>79</v>
      </c>
      <c r="E6" s="2" t="s">
        <v>50</v>
      </c>
      <c r="F6" s="2" t="s">
        <v>80</v>
      </c>
      <c r="G6" s="2" t="s">
        <v>81</v>
      </c>
      <c r="H6" s="2" t="s">
        <v>82</v>
      </c>
      <c r="I6" s="2" t="s">
        <v>83</v>
      </c>
      <c r="J6" s="2" t="s">
        <v>31</v>
      </c>
      <c r="K6" s="2" t="s">
        <v>22</v>
      </c>
      <c r="L6" s="2" t="s">
        <v>1</v>
      </c>
      <c r="M6" s="2" t="s">
        <v>84</v>
      </c>
    </row>
    <row r="7" spans="1:13" ht="12.75" x14ac:dyDescent="0.2">
      <c r="A7" s="2" t="s">
        <v>13</v>
      </c>
      <c r="B7" s="2" t="s">
        <v>24</v>
      </c>
      <c r="C7" s="2" t="s">
        <v>24</v>
      </c>
      <c r="D7" s="2" t="s">
        <v>15</v>
      </c>
      <c r="E7" s="2" t="s">
        <v>85</v>
      </c>
      <c r="F7" s="2" t="s">
        <v>85</v>
      </c>
      <c r="G7" s="2" t="s">
        <v>96</v>
      </c>
      <c r="H7" s="2" t="s">
        <v>97</v>
      </c>
      <c r="I7" s="2" t="s">
        <v>98</v>
      </c>
      <c r="J7" s="2" t="s">
        <v>70</v>
      </c>
      <c r="K7" s="2" t="s">
        <v>55</v>
      </c>
      <c r="L7" s="2" t="s">
        <v>9</v>
      </c>
      <c r="M7" s="2" t="s">
        <v>99</v>
      </c>
    </row>
    <row r="8" spans="1:13" ht="12.75" x14ac:dyDescent="0.2">
      <c r="A8" s="2" t="s">
        <v>13</v>
      </c>
      <c r="B8" s="2" t="s">
        <v>24</v>
      </c>
      <c r="C8" s="2" t="s">
        <v>24</v>
      </c>
      <c r="D8" s="2" t="s">
        <v>109</v>
      </c>
      <c r="E8" s="2" t="s">
        <v>110</v>
      </c>
      <c r="F8" s="2" t="s">
        <v>27</v>
      </c>
      <c r="G8" s="2" t="s">
        <v>110</v>
      </c>
      <c r="H8" s="2" t="s">
        <v>111</v>
      </c>
      <c r="I8" s="2" t="s">
        <v>112</v>
      </c>
      <c r="J8" s="2" t="s">
        <v>106</v>
      </c>
      <c r="K8" s="2" t="s">
        <v>39</v>
      </c>
      <c r="L8" s="2" t="s">
        <v>1</v>
      </c>
      <c r="M8" s="2" t="s">
        <v>113</v>
      </c>
    </row>
    <row r="9" spans="1:13" ht="12.75" x14ac:dyDescent="0.2">
      <c r="A9" s="2" t="s">
        <v>13</v>
      </c>
      <c r="B9" s="2" t="s">
        <v>24</v>
      </c>
      <c r="C9" s="2" t="s">
        <v>24</v>
      </c>
      <c r="D9" s="2" t="s">
        <v>121</v>
      </c>
      <c r="E9" s="2" t="s">
        <v>122</v>
      </c>
      <c r="F9" s="2" t="s">
        <v>123</v>
      </c>
      <c r="G9" s="2" t="s">
        <v>124</v>
      </c>
      <c r="H9" s="2" t="s">
        <v>125</v>
      </c>
      <c r="I9" s="2" t="s">
        <v>126</v>
      </c>
      <c r="J9" s="2" t="s">
        <v>63</v>
      </c>
      <c r="K9" s="2" t="s">
        <v>22</v>
      </c>
      <c r="L9" s="2" t="s">
        <v>1</v>
      </c>
      <c r="M9" s="2" t="s">
        <v>127</v>
      </c>
    </row>
    <row r="10" spans="1:13" ht="12.75" x14ac:dyDescent="0.2">
      <c r="A10" s="2" t="s">
        <v>13</v>
      </c>
      <c r="B10" s="2" t="s">
        <v>24</v>
      </c>
      <c r="C10" s="2" t="s">
        <v>24</v>
      </c>
      <c r="D10" s="2" t="s">
        <v>133</v>
      </c>
      <c r="E10" s="2" t="s">
        <v>134</v>
      </c>
      <c r="F10" s="2" t="s">
        <v>27</v>
      </c>
      <c r="G10" s="2" t="s">
        <v>135</v>
      </c>
      <c r="H10" s="2" t="s">
        <v>136</v>
      </c>
      <c r="I10" s="2" t="s">
        <v>94</v>
      </c>
      <c r="J10" s="2" t="s">
        <v>106</v>
      </c>
      <c r="K10" s="2" t="s">
        <v>39</v>
      </c>
      <c r="L10" s="2" t="s">
        <v>9</v>
      </c>
      <c r="M10" s="2" t="s">
        <v>137</v>
      </c>
    </row>
    <row r="11" spans="1:13" ht="12.75" x14ac:dyDescent="0.2">
      <c r="A11" s="2" t="s">
        <v>13</v>
      </c>
      <c r="B11" s="2" t="s">
        <v>24</v>
      </c>
      <c r="C11" s="2" t="s">
        <v>24</v>
      </c>
      <c r="D11" s="2" t="s">
        <v>109</v>
      </c>
      <c r="E11" s="2" t="s">
        <v>50</v>
      </c>
      <c r="F11" s="2" t="s">
        <v>146</v>
      </c>
      <c r="G11" s="2" t="s">
        <v>147</v>
      </c>
      <c r="H11" s="2" t="s">
        <v>148</v>
      </c>
      <c r="I11" s="2" t="s">
        <v>149</v>
      </c>
      <c r="J11" s="2" t="s">
        <v>106</v>
      </c>
      <c r="K11" s="2" t="s">
        <v>22</v>
      </c>
      <c r="L11" s="2" t="s">
        <v>1</v>
      </c>
      <c r="M11" s="2" t="s">
        <v>150</v>
      </c>
    </row>
    <row r="12" spans="1:13" ht="12.75" x14ac:dyDescent="0.2">
      <c r="A12" s="2" t="s">
        <v>13</v>
      </c>
      <c r="B12" s="2" t="s">
        <v>24</v>
      </c>
      <c r="C12" s="2" t="s">
        <v>24</v>
      </c>
      <c r="D12" s="2" t="s">
        <v>158</v>
      </c>
      <c r="E12" s="2" t="s">
        <v>50</v>
      </c>
      <c r="F12" s="2" t="s">
        <v>159</v>
      </c>
      <c r="G12" s="2" t="s">
        <v>160</v>
      </c>
      <c r="H12" s="2" t="s">
        <v>161</v>
      </c>
      <c r="I12" s="2" t="s">
        <v>162</v>
      </c>
      <c r="J12" s="2" t="s">
        <v>106</v>
      </c>
      <c r="K12" s="2" t="s">
        <v>39</v>
      </c>
      <c r="L12" s="2" t="s">
        <v>7</v>
      </c>
      <c r="M12" s="2" t="s">
        <v>163</v>
      </c>
    </row>
    <row r="13" spans="1:13" ht="12.75" x14ac:dyDescent="0.2">
      <c r="A13" s="2" t="s">
        <v>13</v>
      </c>
      <c r="B13" s="2" t="s">
        <v>24</v>
      </c>
      <c r="C13" s="2" t="s">
        <v>24</v>
      </c>
      <c r="D13" s="2" t="s">
        <v>164</v>
      </c>
      <c r="E13" s="2" t="s">
        <v>50</v>
      </c>
      <c r="F13" s="2" t="s">
        <v>165</v>
      </c>
      <c r="G13" s="2" t="s">
        <v>166</v>
      </c>
      <c r="H13" s="2" t="s">
        <v>167</v>
      </c>
      <c r="I13" s="2" t="s">
        <v>168</v>
      </c>
      <c r="J13" s="2" t="s">
        <v>169</v>
      </c>
      <c r="K13" s="2" t="s">
        <v>39</v>
      </c>
      <c r="L13" s="2" t="s">
        <v>7</v>
      </c>
      <c r="M13" s="2" t="s">
        <v>170</v>
      </c>
    </row>
    <row r="14" spans="1:13" ht="12.75" x14ac:dyDescent="0.2">
      <c r="A14" s="2" t="s">
        <v>13</v>
      </c>
      <c r="B14" s="2" t="s">
        <v>24</v>
      </c>
      <c r="C14" s="2" t="s">
        <v>24</v>
      </c>
      <c r="D14" s="2" t="s">
        <v>15</v>
      </c>
      <c r="E14" s="2" t="s">
        <v>174</v>
      </c>
      <c r="F14" s="2" t="s">
        <v>175</v>
      </c>
      <c r="G14" s="2" t="s">
        <v>176</v>
      </c>
      <c r="H14" s="2" t="s">
        <v>177</v>
      </c>
      <c r="I14" s="2" t="s">
        <v>178</v>
      </c>
      <c r="J14" s="2" t="s">
        <v>179</v>
      </c>
      <c r="K14" s="2" t="s">
        <v>22</v>
      </c>
      <c r="L14" s="2" t="s">
        <v>180</v>
      </c>
      <c r="M14" s="2" t="s">
        <v>181</v>
      </c>
    </row>
    <row r="15" spans="1:13" ht="12.75" x14ac:dyDescent="0.2">
      <c r="A15" s="2" t="s">
        <v>13</v>
      </c>
      <c r="B15" s="2" t="s">
        <v>24</v>
      </c>
      <c r="C15" s="2" t="s">
        <v>24</v>
      </c>
      <c r="D15" s="2" t="s">
        <v>182</v>
      </c>
      <c r="E15" s="2" t="s">
        <v>85</v>
      </c>
      <c r="F15" s="2" t="s">
        <v>165</v>
      </c>
      <c r="G15" s="2" t="s">
        <v>183</v>
      </c>
      <c r="H15" s="2" t="s">
        <v>184</v>
      </c>
      <c r="I15" s="2" t="s">
        <v>185</v>
      </c>
      <c r="J15" s="2" t="s">
        <v>186</v>
      </c>
      <c r="K15" s="2" t="s">
        <v>22</v>
      </c>
      <c r="L15" s="2" t="s">
        <v>3</v>
      </c>
      <c r="M15" s="2" t="s">
        <v>187</v>
      </c>
    </row>
    <row r="16" spans="1:13" ht="12.75" x14ac:dyDescent="0.2">
      <c r="A16" s="2" t="s">
        <v>13</v>
      </c>
      <c r="B16" s="2" t="s">
        <v>24</v>
      </c>
      <c r="C16" s="2" t="s">
        <v>24</v>
      </c>
      <c r="D16" s="2" t="s">
        <v>15</v>
      </c>
      <c r="E16" s="2" t="s">
        <v>194</v>
      </c>
      <c r="F16" s="2" t="s">
        <v>91</v>
      </c>
      <c r="G16" s="2" t="s">
        <v>195</v>
      </c>
      <c r="H16" s="2" t="s">
        <v>19</v>
      </c>
      <c r="I16" s="2" t="s">
        <v>196</v>
      </c>
      <c r="J16" s="2" t="s">
        <v>197</v>
      </c>
      <c r="K16" s="2" t="s">
        <v>39</v>
      </c>
      <c r="L16" s="2" t="s">
        <v>9</v>
      </c>
      <c r="M16" s="2" t="s">
        <v>198</v>
      </c>
    </row>
    <row r="17" spans="1:13" ht="12.75" x14ac:dyDescent="0.2">
      <c r="A17" s="2" t="s">
        <v>13</v>
      </c>
      <c r="B17" s="2" t="s">
        <v>24</v>
      </c>
      <c r="C17" s="2" t="s">
        <v>24</v>
      </c>
      <c r="D17" s="2" t="s">
        <v>49</v>
      </c>
      <c r="E17" s="2" t="s">
        <v>199</v>
      </c>
      <c r="F17" s="2" t="s">
        <v>200</v>
      </c>
      <c r="G17" s="2" t="s">
        <v>201</v>
      </c>
      <c r="H17" s="2" t="s">
        <v>202</v>
      </c>
      <c r="I17" s="2" t="s">
        <v>203</v>
      </c>
      <c r="J17" s="2" t="s">
        <v>204</v>
      </c>
      <c r="K17" s="2" t="s">
        <v>39</v>
      </c>
      <c r="L17" s="2" t="s">
        <v>1</v>
      </c>
      <c r="M17" s="2" t="s">
        <v>205</v>
      </c>
    </row>
    <row r="18" spans="1:13" ht="12.75" x14ac:dyDescent="0.2">
      <c r="A18" s="2" t="s">
        <v>13</v>
      </c>
      <c r="B18" s="2" t="s">
        <v>24</v>
      </c>
      <c r="C18" s="2" t="s">
        <v>24</v>
      </c>
      <c r="D18" s="2" t="s">
        <v>109</v>
      </c>
      <c r="E18" s="2" t="s">
        <v>206</v>
      </c>
      <c r="F18" s="2" t="s">
        <v>102</v>
      </c>
      <c r="G18" s="2" t="s">
        <v>207</v>
      </c>
      <c r="H18" s="2" t="s">
        <v>208</v>
      </c>
      <c r="I18" s="2" t="s">
        <v>209</v>
      </c>
      <c r="J18" s="2" t="s">
        <v>210</v>
      </c>
      <c r="K18" s="2" t="s">
        <v>39</v>
      </c>
      <c r="L18" s="2" t="s">
        <v>9</v>
      </c>
      <c r="M18" s="2" t="s">
        <v>63</v>
      </c>
    </row>
    <row r="19" spans="1:13" ht="12.75" x14ac:dyDescent="0.2">
      <c r="A19" s="2" t="s">
        <v>13</v>
      </c>
      <c r="B19" s="2" t="s">
        <v>24</v>
      </c>
      <c r="C19" s="2" t="s">
        <v>24</v>
      </c>
      <c r="D19" s="2" t="s">
        <v>15</v>
      </c>
      <c r="E19" s="2" t="s">
        <v>16</v>
      </c>
      <c r="F19" s="2" t="s">
        <v>175</v>
      </c>
      <c r="G19" s="2" t="s">
        <v>211</v>
      </c>
      <c r="H19" s="2" t="s">
        <v>19</v>
      </c>
      <c r="I19" s="2" t="s">
        <v>212</v>
      </c>
      <c r="J19" s="2" t="s">
        <v>70</v>
      </c>
      <c r="K19" s="2" t="s">
        <v>39</v>
      </c>
      <c r="L19" s="2" t="s">
        <v>6</v>
      </c>
      <c r="M19" s="2" t="s">
        <v>81</v>
      </c>
    </row>
    <row r="20" spans="1:13" ht="12.75" x14ac:dyDescent="0.2">
      <c r="A20" s="2" t="s">
        <v>13</v>
      </c>
      <c r="B20" s="2" t="s">
        <v>24</v>
      </c>
      <c r="C20" s="2" t="s">
        <v>24</v>
      </c>
      <c r="D20" s="3" t="s">
        <v>327</v>
      </c>
      <c r="E20" s="2" t="s">
        <v>213</v>
      </c>
      <c r="F20" s="2" t="s">
        <v>74</v>
      </c>
      <c r="G20" s="2" t="s">
        <v>103</v>
      </c>
      <c r="H20" s="2" t="s">
        <v>214</v>
      </c>
      <c r="I20" s="2" t="s">
        <v>215</v>
      </c>
      <c r="J20" s="2" t="s">
        <v>216</v>
      </c>
      <c r="K20" s="2" t="s">
        <v>22</v>
      </c>
      <c r="L20" s="2" t="s">
        <v>107</v>
      </c>
      <c r="M20" s="2" t="s">
        <v>217</v>
      </c>
    </row>
    <row r="21" spans="1:13" ht="12.75" x14ac:dyDescent="0.2">
      <c r="A21" s="2" t="s">
        <v>13</v>
      </c>
      <c r="B21" s="2" t="s">
        <v>24</v>
      </c>
      <c r="C21" s="2" t="s">
        <v>24</v>
      </c>
      <c r="D21" s="2" t="s">
        <v>218</v>
      </c>
      <c r="E21" s="2" t="s">
        <v>219</v>
      </c>
      <c r="F21" s="2" t="s">
        <v>102</v>
      </c>
      <c r="G21" s="2" t="s">
        <v>51</v>
      </c>
      <c r="H21" s="2" t="s">
        <v>220</v>
      </c>
      <c r="I21" s="2" t="s">
        <v>221</v>
      </c>
      <c r="J21" s="2" t="s">
        <v>106</v>
      </c>
      <c r="K21" s="2" t="s">
        <v>22</v>
      </c>
      <c r="L21" s="2" t="s">
        <v>1</v>
      </c>
      <c r="M21" s="2" t="s">
        <v>24</v>
      </c>
    </row>
    <row r="22" spans="1:13" ht="12.75" x14ac:dyDescent="0.2">
      <c r="A22" s="2" t="s">
        <v>13</v>
      </c>
      <c r="B22" s="2" t="s">
        <v>24</v>
      </c>
      <c r="C22" s="2" t="s">
        <v>24</v>
      </c>
      <c r="D22" s="2" t="s">
        <v>222</v>
      </c>
      <c r="E22" s="2" t="s">
        <v>134</v>
      </c>
      <c r="F22" s="2" t="s">
        <v>223</v>
      </c>
      <c r="G22" s="2" t="s">
        <v>60</v>
      </c>
      <c r="H22" s="2" t="s">
        <v>224</v>
      </c>
      <c r="I22" s="2" t="s">
        <v>225</v>
      </c>
      <c r="J22" s="2" t="s">
        <v>106</v>
      </c>
      <c r="K22" s="2" t="s">
        <v>22</v>
      </c>
      <c r="L22" s="2" t="s">
        <v>7</v>
      </c>
      <c r="M22" s="2" t="s">
        <v>226</v>
      </c>
    </row>
    <row r="23" spans="1:13" ht="12.75" x14ac:dyDescent="0.2">
      <c r="A23" s="2" t="s">
        <v>13</v>
      </c>
      <c r="B23" s="2" t="s">
        <v>24</v>
      </c>
      <c r="C23" s="2" t="s">
        <v>24</v>
      </c>
      <c r="D23" s="2" t="s">
        <v>15</v>
      </c>
      <c r="E23" s="2" t="s">
        <v>101</v>
      </c>
      <c r="F23" s="2" t="s">
        <v>102</v>
      </c>
      <c r="G23" s="2" t="s">
        <v>235</v>
      </c>
      <c r="H23" s="2" t="s">
        <v>19</v>
      </c>
      <c r="I23" s="2" t="s">
        <v>236</v>
      </c>
      <c r="J23" s="2" t="s">
        <v>63</v>
      </c>
      <c r="K23" s="2" t="s">
        <v>39</v>
      </c>
      <c r="L23" s="2" t="s">
        <v>1</v>
      </c>
      <c r="M23" s="2" t="s">
        <v>237</v>
      </c>
    </row>
    <row r="24" spans="1:13" ht="12.75" x14ac:dyDescent="0.2">
      <c r="A24" s="2" t="s">
        <v>13</v>
      </c>
      <c r="B24" s="2" t="s">
        <v>24</v>
      </c>
      <c r="C24" s="2" t="s">
        <v>24</v>
      </c>
      <c r="D24" s="2" t="s">
        <v>244</v>
      </c>
      <c r="E24" s="2" t="s">
        <v>245</v>
      </c>
      <c r="F24" s="2" t="s">
        <v>246</v>
      </c>
      <c r="G24" s="2" t="s">
        <v>247</v>
      </c>
      <c r="H24" s="2" t="s">
        <v>248</v>
      </c>
      <c r="I24" s="2" t="s">
        <v>249</v>
      </c>
      <c r="J24" s="2" t="s">
        <v>99</v>
      </c>
      <c r="K24" s="2" t="s">
        <v>39</v>
      </c>
      <c r="L24" s="2" t="s">
        <v>1</v>
      </c>
      <c r="M24" s="2" t="s">
        <v>250</v>
      </c>
    </row>
    <row r="25" spans="1:13" ht="12.75" x14ac:dyDescent="0.2">
      <c r="A25" s="2" t="s">
        <v>13</v>
      </c>
      <c r="B25" s="2" t="s">
        <v>24</v>
      </c>
      <c r="C25" s="2" t="s">
        <v>24</v>
      </c>
      <c r="D25" s="2" t="s">
        <v>251</v>
      </c>
      <c r="E25" s="2" t="s">
        <v>252</v>
      </c>
      <c r="F25" s="2" t="s">
        <v>253</v>
      </c>
      <c r="G25" s="2" t="s">
        <v>81</v>
      </c>
      <c r="H25" s="2" t="s">
        <v>254</v>
      </c>
      <c r="I25" s="2" t="s">
        <v>255</v>
      </c>
      <c r="J25" s="2" t="s">
        <v>63</v>
      </c>
      <c r="K25" s="2" t="s">
        <v>39</v>
      </c>
      <c r="L25" s="2" t="s">
        <v>6</v>
      </c>
      <c r="M25" s="2" t="s">
        <v>81</v>
      </c>
    </row>
    <row r="26" spans="1:13" ht="12.75" x14ac:dyDescent="0.2">
      <c r="A26" s="2" t="s">
        <v>13</v>
      </c>
      <c r="B26" s="2" t="s">
        <v>24</v>
      </c>
      <c r="C26" s="2" t="s">
        <v>24</v>
      </c>
      <c r="D26" s="2" t="s">
        <v>49</v>
      </c>
      <c r="E26" s="2" t="s">
        <v>263</v>
      </c>
      <c r="F26" s="2" t="s">
        <v>264</v>
      </c>
      <c r="G26" s="2" t="s">
        <v>265</v>
      </c>
      <c r="H26" s="2" t="s">
        <v>266</v>
      </c>
      <c r="I26" s="2" t="s">
        <v>267</v>
      </c>
      <c r="J26" s="2" t="s">
        <v>99</v>
      </c>
      <c r="K26" s="2" t="s">
        <v>22</v>
      </c>
      <c r="L26" s="2" t="s">
        <v>3</v>
      </c>
      <c r="M26" s="2" t="s">
        <v>49</v>
      </c>
    </row>
    <row r="27" spans="1:13" ht="12.75" x14ac:dyDescent="0.2">
      <c r="A27" s="2" t="s">
        <v>13</v>
      </c>
      <c r="B27" s="2" t="s">
        <v>24</v>
      </c>
      <c r="C27" s="2" t="s">
        <v>24</v>
      </c>
      <c r="D27" s="2" t="s">
        <v>268</v>
      </c>
      <c r="E27" s="2" t="s">
        <v>269</v>
      </c>
      <c r="F27" s="2" t="s">
        <v>270</v>
      </c>
      <c r="G27" s="2" t="s">
        <v>81</v>
      </c>
      <c r="H27" s="2" t="s">
        <v>271</v>
      </c>
      <c r="I27" s="2" t="s">
        <v>272</v>
      </c>
      <c r="J27" s="2" t="s">
        <v>106</v>
      </c>
      <c r="K27" s="2" t="s">
        <v>39</v>
      </c>
      <c r="L27" s="2" t="s">
        <v>4</v>
      </c>
      <c r="M27" s="2" t="s">
        <v>273</v>
      </c>
    </row>
    <row r="28" spans="1:13" ht="12.75" x14ac:dyDescent="0.2">
      <c r="A28" s="2" t="s">
        <v>13</v>
      </c>
      <c r="B28" s="2" t="s">
        <v>24</v>
      </c>
      <c r="C28" s="2" t="s">
        <v>24</v>
      </c>
      <c r="D28" s="2" t="s">
        <v>79</v>
      </c>
      <c r="E28" s="2" t="s">
        <v>281</v>
      </c>
      <c r="F28" s="2" t="s">
        <v>282</v>
      </c>
      <c r="G28" s="2" t="s">
        <v>176</v>
      </c>
      <c r="H28" s="2" t="s">
        <v>283</v>
      </c>
      <c r="I28" s="2" t="s">
        <v>284</v>
      </c>
      <c r="J28" s="2" t="s">
        <v>285</v>
      </c>
      <c r="K28" s="2" t="s">
        <v>39</v>
      </c>
      <c r="L28" s="2" t="s">
        <v>4</v>
      </c>
      <c r="M28" s="2" t="s">
        <v>286</v>
      </c>
    </row>
    <row r="29" spans="1:13" ht="12.75" x14ac:dyDescent="0.2">
      <c r="A29" s="2" t="s">
        <v>13</v>
      </c>
      <c r="B29" s="2" t="s">
        <v>24</v>
      </c>
      <c r="C29" s="2" t="s">
        <v>24</v>
      </c>
      <c r="D29" s="2" t="s">
        <v>49</v>
      </c>
      <c r="E29" s="2" t="s">
        <v>50</v>
      </c>
      <c r="F29" s="2" t="s">
        <v>301</v>
      </c>
      <c r="G29" s="2" t="s">
        <v>302</v>
      </c>
      <c r="H29" s="2" t="s">
        <v>303</v>
      </c>
      <c r="I29" s="2" t="s">
        <v>304</v>
      </c>
      <c r="J29" s="2" t="s">
        <v>63</v>
      </c>
      <c r="K29" s="2" t="s">
        <v>39</v>
      </c>
      <c r="L29" s="2" t="s">
        <v>1</v>
      </c>
      <c r="M29" s="2" t="s">
        <v>305</v>
      </c>
    </row>
    <row r="30" spans="1:13" ht="12.75" x14ac:dyDescent="0.2">
      <c r="A30" s="2" t="s">
        <v>13</v>
      </c>
      <c r="B30" s="2" t="s">
        <v>24</v>
      </c>
      <c r="C30" s="2" t="s">
        <v>24</v>
      </c>
      <c r="D30" s="2" t="s">
        <v>15</v>
      </c>
      <c r="E30" s="2" t="s">
        <v>306</v>
      </c>
      <c r="F30" s="2" t="s">
        <v>307</v>
      </c>
      <c r="G30" s="2" t="s">
        <v>81</v>
      </c>
      <c r="H30" s="2" t="s">
        <v>308</v>
      </c>
      <c r="I30" s="2" t="s">
        <v>309</v>
      </c>
      <c r="J30" s="2" t="s">
        <v>285</v>
      </c>
      <c r="K30" s="2" t="s">
        <v>22</v>
      </c>
      <c r="L30" s="2" t="s">
        <v>1</v>
      </c>
      <c r="M30" s="2" t="s">
        <v>113</v>
      </c>
    </row>
    <row r="31" spans="1:13" ht="12.75" x14ac:dyDescent="0.2">
      <c r="A31" s="2" t="s">
        <v>13</v>
      </c>
      <c r="B31" s="2" t="s">
        <v>24</v>
      </c>
      <c r="C31" s="2" t="s">
        <v>24</v>
      </c>
      <c r="D31" s="2" t="s">
        <v>310</v>
      </c>
      <c r="E31" s="2" t="s">
        <v>311</v>
      </c>
      <c r="F31" s="2" t="s">
        <v>312</v>
      </c>
      <c r="G31" s="2" t="s">
        <v>313</v>
      </c>
      <c r="H31" s="2" t="s">
        <v>314</v>
      </c>
      <c r="I31" s="2" t="s">
        <v>315</v>
      </c>
      <c r="J31" s="2" t="s">
        <v>70</v>
      </c>
      <c r="K31" s="2" t="s">
        <v>22</v>
      </c>
      <c r="L31" s="2" t="s">
        <v>7</v>
      </c>
      <c r="M31" s="2" t="s">
        <v>316</v>
      </c>
    </row>
    <row r="32" spans="1:13" ht="12.75" x14ac:dyDescent="0.2">
      <c r="A32" s="2" t="s">
        <v>227</v>
      </c>
      <c r="B32" s="2" t="s">
        <v>14</v>
      </c>
      <c r="C32" s="2" t="s">
        <v>24</v>
      </c>
      <c r="D32" s="2" t="s">
        <v>256</v>
      </c>
      <c r="E32" s="2" t="s">
        <v>257</v>
      </c>
      <c r="F32" s="2" t="s">
        <v>258</v>
      </c>
      <c r="G32" s="2" t="s">
        <v>81</v>
      </c>
      <c r="H32" s="2" t="s">
        <v>259</v>
      </c>
      <c r="I32" s="2" t="s">
        <v>260</v>
      </c>
      <c r="J32" s="2" t="s">
        <v>70</v>
      </c>
      <c r="K32" s="2" t="s">
        <v>39</v>
      </c>
      <c r="L32" s="2" t="s">
        <v>261</v>
      </c>
      <c r="M32" s="2" t="s">
        <v>262</v>
      </c>
    </row>
    <row r="33" spans="1:13" ht="12.75" x14ac:dyDescent="0.2">
      <c r="A33" s="2" t="s">
        <v>13</v>
      </c>
      <c r="B33" s="2" t="s">
        <v>14</v>
      </c>
      <c r="C33" s="2" t="s">
        <v>24</v>
      </c>
      <c r="D33" s="2" t="s">
        <v>151</v>
      </c>
      <c r="E33" s="2" t="s">
        <v>152</v>
      </c>
      <c r="F33" s="2" t="s">
        <v>146</v>
      </c>
      <c r="G33" s="2" t="s">
        <v>153</v>
      </c>
      <c r="H33" s="2" t="s">
        <v>154</v>
      </c>
      <c r="I33" s="2" t="s">
        <v>155</v>
      </c>
      <c r="J33" s="2" t="s">
        <v>156</v>
      </c>
      <c r="K33" s="2" t="s">
        <v>39</v>
      </c>
      <c r="L33" s="2" t="s">
        <v>2</v>
      </c>
      <c r="M33" s="2" t="s">
        <v>157</v>
      </c>
    </row>
    <row r="34" spans="1:13" ht="12.75" x14ac:dyDescent="0.2">
      <c r="A34" s="2" t="s">
        <v>13</v>
      </c>
      <c r="B34" s="2" t="s">
        <v>14</v>
      </c>
      <c r="C34" s="2" t="s">
        <v>24</v>
      </c>
      <c r="D34" s="2" t="s">
        <v>188</v>
      </c>
      <c r="E34" s="2" t="s">
        <v>189</v>
      </c>
      <c r="F34" s="2" t="s">
        <v>190</v>
      </c>
      <c r="G34" s="2" t="s">
        <v>191</v>
      </c>
      <c r="H34" s="2" t="s">
        <v>192</v>
      </c>
      <c r="I34" s="2" t="s">
        <v>94</v>
      </c>
      <c r="J34" s="2" t="s">
        <v>70</v>
      </c>
      <c r="K34" s="2" t="s">
        <v>22</v>
      </c>
      <c r="L34" s="2" t="s">
        <v>4</v>
      </c>
      <c r="M34" s="2" t="s">
        <v>193</v>
      </c>
    </row>
    <row r="35" spans="1:13" ht="12.75" x14ac:dyDescent="0.2">
      <c r="A35" s="2" t="s">
        <v>13</v>
      </c>
      <c r="B35" s="2" t="s">
        <v>14</v>
      </c>
      <c r="C35" s="2" t="s">
        <v>24</v>
      </c>
      <c r="D35" s="2" t="s">
        <v>15</v>
      </c>
      <c r="E35" s="2" t="s">
        <v>287</v>
      </c>
      <c r="F35" s="2" t="s">
        <v>288</v>
      </c>
      <c r="G35" s="2" t="s">
        <v>289</v>
      </c>
      <c r="H35" s="2" t="s">
        <v>290</v>
      </c>
      <c r="I35" s="2" t="s">
        <v>291</v>
      </c>
      <c r="J35" s="2" t="s">
        <v>63</v>
      </c>
      <c r="K35" s="2" t="s">
        <v>39</v>
      </c>
      <c r="L35" s="2" t="s">
        <v>3</v>
      </c>
      <c r="M35" s="2" t="s">
        <v>292</v>
      </c>
    </row>
    <row r="36" spans="1:13" ht="12.75" x14ac:dyDescent="0.2">
      <c r="A36" s="2" t="s">
        <v>13</v>
      </c>
      <c r="B36" s="2" t="s">
        <v>24</v>
      </c>
      <c r="C36" s="2" t="s">
        <v>14</v>
      </c>
      <c r="D36" s="2" t="s">
        <v>25</v>
      </c>
      <c r="E36" s="2" t="s">
        <v>26</v>
      </c>
      <c r="F36" s="2" t="s">
        <v>27</v>
      </c>
      <c r="G36" s="2" t="s">
        <v>28</v>
      </c>
      <c r="H36" s="2" t="s">
        <v>29</v>
      </c>
      <c r="I36" s="2" t="s">
        <v>30</v>
      </c>
      <c r="J36" s="2" t="s">
        <v>31</v>
      </c>
      <c r="K36" s="2" t="s">
        <v>22</v>
      </c>
      <c r="L36" s="2" t="s">
        <v>7</v>
      </c>
      <c r="M36" s="2" t="s">
        <v>32</v>
      </c>
    </row>
    <row r="37" spans="1:13" ht="12.75" x14ac:dyDescent="0.2">
      <c r="A37" s="2" t="s">
        <v>13</v>
      </c>
      <c r="B37" s="2" t="s">
        <v>24</v>
      </c>
      <c r="C37" s="2" t="s">
        <v>14</v>
      </c>
      <c r="D37" s="2" t="s">
        <v>33</v>
      </c>
      <c r="E37" s="2" t="s">
        <v>34</v>
      </c>
      <c r="F37" s="2" t="s">
        <v>35</v>
      </c>
      <c r="G37" s="2" t="s">
        <v>34</v>
      </c>
      <c r="H37" s="2" t="s">
        <v>36</v>
      </c>
      <c r="I37" s="2" t="s">
        <v>37</v>
      </c>
      <c r="J37" s="2" t="s">
        <v>38</v>
      </c>
      <c r="K37" s="2" t="s">
        <v>39</v>
      </c>
      <c r="L37" s="2" t="s">
        <v>1</v>
      </c>
      <c r="M37" s="2" t="s">
        <v>40</v>
      </c>
    </row>
    <row r="38" spans="1:13" ht="12.75" x14ac:dyDescent="0.2">
      <c r="A38" s="2" t="s">
        <v>13</v>
      </c>
      <c r="B38" s="2" t="s">
        <v>24</v>
      </c>
      <c r="C38" s="2" t="s">
        <v>14</v>
      </c>
      <c r="D38" s="2" t="s">
        <v>65</v>
      </c>
      <c r="E38" s="2" t="s">
        <v>66</v>
      </c>
      <c r="F38" s="2" t="s">
        <v>27</v>
      </c>
      <c r="G38" s="2" t="s">
        <v>67</v>
      </c>
      <c r="H38" s="2" t="s">
        <v>68</v>
      </c>
      <c r="I38" s="2" t="s">
        <v>69</v>
      </c>
      <c r="J38" s="2" t="s">
        <v>70</v>
      </c>
      <c r="K38" s="2" t="s">
        <v>39</v>
      </c>
      <c r="L38" s="2" t="s">
        <v>4</v>
      </c>
      <c r="M38" s="2" t="s">
        <v>71</v>
      </c>
    </row>
    <row r="39" spans="1:13" ht="12.75" x14ac:dyDescent="0.2">
      <c r="A39" s="2" t="s">
        <v>13</v>
      </c>
      <c r="B39" s="2" t="s">
        <v>24</v>
      </c>
      <c r="C39" s="2" t="s">
        <v>14</v>
      </c>
      <c r="D39" s="2" t="s">
        <v>49</v>
      </c>
      <c r="E39" s="2" t="s">
        <v>85</v>
      </c>
      <c r="F39" s="2" t="s">
        <v>85</v>
      </c>
      <c r="G39" s="2" t="s">
        <v>86</v>
      </c>
      <c r="H39" s="2" t="s">
        <v>87</v>
      </c>
      <c r="I39" s="2" t="s">
        <v>88</v>
      </c>
      <c r="J39" s="2" t="s">
        <v>63</v>
      </c>
      <c r="K39" s="2" t="s">
        <v>22</v>
      </c>
      <c r="L39" s="2" t="s">
        <v>1</v>
      </c>
      <c r="M39" s="2" t="s">
        <v>89</v>
      </c>
    </row>
    <row r="40" spans="1:13" ht="12.75" x14ac:dyDescent="0.2">
      <c r="A40" s="2" t="s">
        <v>13</v>
      </c>
      <c r="B40" s="2" t="s">
        <v>24</v>
      </c>
      <c r="C40" s="2" t="s">
        <v>14</v>
      </c>
      <c r="D40" s="2" t="s">
        <v>49</v>
      </c>
      <c r="E40" s="2" t="s">
        <v>128</v>
      </c>
      <c r="F40" s="2" t="s">
        <v>74</v>
      </c>
      <c r="G40" s="2" t="s">
        <v>129</v>
      </c>
      <c r="H40" s="2" t="s">
        <v>130</v>
      </c>
      <c r="I40" s="2" t="s">
        <v>131</v>
      </c>
      <c r="J40" s="2" t="s">
        <v>70</v>
      </c>
      <c r="K40" s="2" t="s">
        <v>22</v>
      </c>
      <c r="L40" s="2" t="s">
        <v>3</v>
      </c>
      <c r="M40" s="2" t="s">
        <v>132</v>
      </c>
    </row>
    <row r="41" spans="1:13" ht="12.75" x14ac:dyDescent="0.2">
      <c r="A41" s="2" t="s">
        <v>13</v>
      </c>
      <c r="B41" s="2" t="s">
        <v>24</v>
      </c>
      <c r="C41" s="2" t="s">
        <v>14</v>
      </c>
      <c r="D41" s="2" t="s">
        <v>138</v>
      </c>
      <c r="E41" s="2" t="s">
        <v>139</v>
      </c>
      <c r="F41" s="2" t="s">
        <v>140</v>
      </c>
      <c r="G41" s="2" t="s">
        <v>141</v>
      </c>
      <c r="H41" s="2" t="s">
        <v>142</v>
      </c>
      <c r="I41" s="2" t="s">
        <v>143</v>
      </c>
      <c r="J41" s="2" t="s">
        <v>144</v>
      </c>
      <c r="K41" s="2" t="s">
        <v>39</v>
      </c>
      <c r="L41" s="2" t="s">
        <v>5</v>
      </c>
      <c r="M41" s="2" t="s">
        <v>145</v>
      </c>
    </row>
    <row r="42" spans="1:13" ht="12.75" x14ac:dyDescent="0.2">
      <c r="A42" s="2" t="s">
        <v>13</v>
      </c>
      <c r="B42" s="2" t="s">
        <v>24</v>
      </c>
      <c r="C42" s="2" t="s">
        <v>14</v>
      </c>
      <c r="D42" s="2" t="s">
        <v>15</v>
      </c>
      <c r="E42" s="2" t="s">
        <v>50</v>
      </c>
      <c r="F42" s="2" t="s">
        <v>238</v>
      </c>
      <c r="G42" s="2" t="s">
        <v>239</v>
      </c>
      <c r="H42" s="2" t="s">
        <v>240</v>
      </c>
      <c r="I42" s="2" t="s">
        <v>241</v>
      </c>
      <c r="J42" s="2" t="s">
        <v>242</v>
      </c>
      <c r="K42" s="2" t="s">
        <v>39</v>
      </c>
      <c r="L42" s="2" t="s">
        <v>7</v>
      </c>
      <c r="M42" s="2" t="s">
        <v>243</v>
      </c>
    </row>
    <row r="43" spans="1:13" ht="12.75" x14ac:dyDescent="0.2">
      <c r="A43" s="2" t="s">
        <v>13</v>
      </c>
      <c r="B43" s="2" t="s">
        <v>24</v>
      </c>
      <c r="C43" s="2" t="s">
        <v>14</v>
      </c>
      <c r="D43" s="2" t="s">
        <v>274</v>
      </c>
      <c r="E43" s="2" t="s">
        <v>275</v>
      </c>
      <c r="F43" s="2" t="s">
        <v>276</v>
      </c>
      <c r="G43" s="2" t="s">
        <v>277</v>
      </c>
      <c r="H43" s="2" t="s">
        <v>278</v>
      </c>
      <c r="I43" s="2" t="s">
        <v>279</v>
      </c>
      <c r="J43" s="2" t="s">
        <v>204</v>
      </c>
      <c r="K43" s="2" t="s">
        <v>22</v>
      </c>
      <c r="L43" s="2" t="s">
        <v>1</v>
      </c>
      <c r="M43" s="2" t="s">
        <v>280</v>
      </c>
    </row>
    <row r="44" spans="1:13" ht="12.75" x14ac:dyDescent="0.2">
      <c r="A44" s="2" t="s">
        <v>13</v>
      </c>
      <c r="B44" s="2" t="s">
        <v>24</v>
      </c>
      <c r="C44" s="2" t="s">
        <v>14</v>
      </c>
      <c r="D44" s="2" t="s">
        <v>293</v>
      </c>
      <c r="E44" s="2" t="s">
        <v>294</v>
      </c>
      <c r="F44" s="2" t="s">
        <v>295</v>
      </c>
      <c r="G44" s="2" t="s">
        <v>296</v>
      </c>
      <c r="H44" s="2" t="s">
        <v>297</v>
      </c>
      <c r="I44" s="2" t="s">
        <v>298</v>
      </c>
      <c r="J44" s="2" t="s">
        <v>299</v>
      </c>
      <c r="K44" s="2" t="s">
        <v>22</v>
      </c>
      <c r="L44" s="2" t="s">
        <v>1</v>
      </c>
      <c r="M44" s="2" t="s">
        <v>300</v>
      </c>
    </row>
    <row r="45" spans="1:13" ht="12.75" x14ac:dyDescent="0.2">
      <c r="A45" s="2" t="s">
        <v>13</v>
      </c>
      <c r="B45" s="2" t="s">
        <v>24</v>
      </c>
      <c r="C45" s="2" t="s">
        <v>14</v>
      </c>
      <c r="D45" s="2" t="s">
        <v>317</v>
      </c>
      <c r="E45" s="2" t="s">
        <v>318</v>
      </c>
      <c r="F45" s="2" t="s">
        <v>27</v>
      </c>
      <c r="G45" s="2" t="s">
        <v>319</v>
      </c>
      <c r="H45" s="2" t="s">
        <v>320</v>
      </c>
      <c r="I45" s="2" t="s">
        <v>321</v>
      </c>
      <c r="J45" s="2" t="s">
        <v>322</v>
      </c>
      <c r="K45" s="2" t="s">
        <v>22</v>
      </c>
      <c r="L45" s="2" t="s">
        <v>7</v>
      </c>
      <c r="M45" s="2" t="s">
        <v>323</v>
      </c>
    </row>
    <row r="46" spans="1:13" ht="12.75" x14ac:dyDescent="0.2">
      <c r="A46" s="2" t="s">
        <v>227</v>
      </c>
      <c r="B46" s="2" t="s">
        <v>14</v>
      </c>
      <c r="C46" s="2" t="s">
        <v>14</v>
      </c>
      <c r="D46" s="2" t="s">
        <v>228</v>
      </c>
      <c r="E46" s="2" t="s">
        <v>50</v>
      </c>
      <c r="F46" s="2" t="s">
        <v>229</v>
      </c>
      <c r="G46" s="2" t="s">
        <v>230</v>
      </c>
      <c r="H46" s="2" t="s">
        <v>231</v>
      </c>
      <c r="I46" s="2" t="s">
        <v>232</v>
      </c>
      <c r="J46" s="2" t="s">
        <v>233</v>
      </c>
      <c r="K46" s="2" t="s">
        <v>22</v>
      </c>
      <c r="L46" s="2" t="s">
        <v>9</v>
      </c>
      <c r="M46" s="2" t="s">
        <v>234</v>
      </c>
    </row>
    <row r="47" spans="1:13" ht="12.75" x14ac:dyDescent="0.2">
      <c r="A47" s="2" t="s">
        <v>13</v>
      </c>
      <c r="B47" s="2" t="s">
        <v>14</v>
      </c>
      <c r="C47" s="2" t="s">
        <v>14</v>
      </c>
      <c r="D47" s="2" t="s">
        <v>15</v>
      </c>
      <c r="E47" s="2" t="s">
        <v>16</v>
      </c>
      <c r="F47" s="2" t="s">
        <v>17</v>
      </c>
      <c r="G47" s="2" t="s">
        <v>18</v>
      </c>
      <c r="H47" s="2" t="s">
        <v>19</v>
      </c>
      <c r="I47" s="2" t="s">
        <v>20</v>
      </c>
      <c r="J47" s="2" t="s">
        <v>21</v>
      </c>
      <c r="K47" s="2" t="s">
        <v>22</v>
      </c>
      <c r="L47" s="2" t="s">
        <v>1</v>
      </c>
      <c r="M47" s="2" t="s">
        <v>23</v>
      </c>
    </row>
    <row r="48" spans="1:13" ht="12.75" x14ac:dyDescent="0.2">
      <c r="A48" s="2" t="s">
        <v>13</v>
      </c>
      <c r="B48" s="2" t="s">
        <v>14</v>
      </c>
      <c r="C48" s="2" t="s">
        <v>14</v>
      </c>
      <c r="D48" s="2" t="s">
        <v>49</v>
      </c>
      <c r="E48" s="2" t="s">
        <v>90</v>
      </c>
      <c r="F48" s="2" t="s">
        <v>91</v>
      </c>
      <c r="G48" s="2" t="s">
        <v>92</v>
      </c>
      <c r="H48" s="2" t="s">
        <v>93</v>
      </c>
      <c r="I48" s="2" t="s">
        <v>94</v>
      </c>
      <c r="J48" s="2" t="s">
        <v>70</v>
      </c>
      <c r="K48" s="2" t="s">
        <v>22</v>
      </c>
      <c r="L48" s="2" t="s">
        <v>1</v>
      </c>
      <c r="M48" s="2" t="s">
        <v>95</v>
      </c>
    </row>
    <row r="49" spans="1:13" ht="12.75" x14ac:dyDescent="0.2">
      <c r="A49" s="2" t="s">
        <v>13</v>
      </c>
      <c r="B49" s="2" t="s">
        <v>14</v>
      </c>
      <c r="C49" s="2" t="s">
        <v>14</v>
      </c>
      <c r="D49" s="2" t="s">
        <v>100</v>
      </c>
      <c r="E49" s="2" t="s">
        <v>101</v>
      </c>
      <c r="F49" s="2" t="s">
        <v>102</v>
      </c>
      <c r="G49" s="2" t="s">
        <v>103</v>
      </c>
      <c r="H49" s="2" t="s">
        <v>104</v>
      </c>
      <c r="I49" s="2" t="s">
        <v>105</v>
      </c>
      <c r="J49" s="2" t="s">
        <v>106</v>
      </c>
      <c r="K49" s="2" t="s">
        <v>22</v>
      </c>
      <c r="L49" s="2" t="s">
        <v>107</v>
      </c>
      <c r="M49" s="2" t="s">
        <v>108</v>
      </c>
    </row>
    <row r="50" spans="1:13" ht="12.75" x14ac:dyDescent="0.2">
      <c r="A50" s="2" t="s">
        <v>13</v>
      </c>
      <c r="B50" s="2" t="s">
        <v>14</v>
      </c>
      <c r="C50" s="2" t="s">
        <v>14</v>
      </c>
      <c r="D50" s="2" t="s">
        <v>114</v>
      </c>
      <c r="E50" s="2" t="s">
        <v>115</v>
      </c>
      <c r="F50" s="2" t="s">
        <v>74</v>
      </c>
      <c r="G50" s="2" t="s">
        <v>116</v>
      </c>
      <c r="H50" s="2" t="s">
        <v>117</v>
      </c>
      <c r="I50" s="2" t="s">
        <v>118</v>
      </c>
      <c r="J50" s="2" t="s">
        <v>70</v>
      </c>
      <c r="K50" s="2" t="s">
        <v>55</v>
      </c>
      <c r="L50" s="2" t="s">
        <v>119</v>
      </c>
      <c r="M50" s="2" t="s">
        <v>120</v>
      </c>
    </row>
    <row r="51" spans="1:13" ht="12.75" x14ac:dyDescent="0.2">
      <c r="A51" s="2" t="s">
        <v>13</v>
      </c>
      <c r="B51" s="2" t="s">
        <v>14</v>
      </c>
      <c r="C51" s="2" t="s">
        <v>14</v>
      </c>
      <c r="D51" s="2" t="s">
        <v>15</v>
      </c>
      <c r="E51" s="2" t="s">
        <v>50</v>
      </c>
      <c r="F51" s="2" t="s">
        <v>27</v>
      </c>
      <c r="G51" s="2" t="s">
        <v>81</v>
      </c>
      <c r="H51" s="2" t="s">
        <v>19</v>
      </c>
      <c r="I51" s="2" t="s">
        <v>171</v>
      </c>
      <c r="J51" s="2" t="s">
        <v>172</v>
      </c>
      <c r="K51" s="2" t="s">
        <v>39</v>
      </c>
      <c r="L51" s="2" t="s">
        <v>1</v>
      </c>
      <c r="M51" s="2" t="s">
        <v>173</v>
      </c>
    </row>
    <row r="52" spans="1:13" ht="12.75" x14ac:dyDescent="0.2">
      <c r="A52" s="2" t="s">
        <v>13</v>
      </c>
      <c r="B52" s="2" t="s">
        <v>14</v>
      </c>
      <c r="C52" s="2" t="s">
        <v>14</v>
      </c>
      <c r="D52" s="2" t="s">
        <v>15</v>
      </c>
      <c r="E52" s="2" t="s">
        <v>324</v>
      </c>
      <c r="F52" s="2" t="s">
        <v>102</v>
      </c>
      <c r="G52" s="2" t="s">
        <v>103</v>
      </c>
      <c r="H52" s="2" t="s">
        <v>19</v>
      </c>
      <c r="I52" s="2" t="s">
        <v>325</v>
      </c>
      <c r="J52" s="2" t="s">
        <v>31</v>
      </c>
      <c r="K52" s="2" t="s">
        <v>39</v>
      </c>
      <c r="L52" s="2" t="s">
        <v>2</v>
      </c>
      <c r="M52" s="2" t="s">
        <v>326</v>
      </c>
    </row>
  </sheetData>
  <autoFilter ref="A1:M52">
    <sortState ref="A2:M52">
      <sortCondition ref="C1:C52"/>
    </sortState>
  </autoFilter>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52"/>
  <sheetViews>
    <sheetView zoomScaleNormal="100" workbookViewId="0">
      <pane ySplit="1" topLeftCell="A2" activePane="bottomLeft" state="frozen"/>
      <selection pane="bottomLeft" activeCell="H1" sqref="H1:I1048576"/>
    </sheetView>
  </sheetViews>
  <sheetFormatPr defaultColWidth="12.5703125" defaultRowHeight="15.75" customHeight="1" x14ac:dyDescent="0.2"/>
  <cols>
    <col min="1" max="19" width="18.85546875" customWidth="1"/>
  </cols>
  <sheetData>
    <row r="1" spans="1:13" x14ac:dyDescent="0.2">
      <c r="A1" s="1" t="s">
        <v>0</v>
      </c>
      <c r="B1" s="1" t="s">
        <v>1</v>
      </c>
      <c r="C1" s="1" t="s">
        <v>2</v>
      </c>
      <c r="D1" s="1" t="s">
        <v>3</v>
      </c>
      <c r="E1" s="1" t="s">
        <v>4</v>
      </c>
      <c r="F1" s="1" t="s">
        <v>5</v>
      </c>
      <c r="G1" s="1" t="s">
        <v>6</v>
      </c>
      <c r="H1" s="1" t="s">
        <v>7</v>
      </c>
      <c r="I1" s="1" t="s">
        <v>8</v>
      </c>
      <c r="J1" s="1" t="s">
        <v>9</v>
      </c>
      <c r="K1" s="1" t="s">
        <v>10</v>
      </c>
      <c r="L1" s="1" t="s">
        <v>11</v>
      </c>
      <c r="M1" s="1" t="s">
        <v>12</v>
      </c>
    </row>
    <row r="2" spans="1:13" x14ac:dyDescent="0.2">
      <c r="A2" s="2" t="s">
        <v>13</v>
      </c>
      <c r="B2" s="2" t="s">
        <v>14</v>
      </c>
      <c r="C2" s="2" t="s">
        <v>14</v>
      </c>
      <c r="D2" s="2" t="s">
        <v>15</v>
      </c>
      <c r="E2" s="2" t="s">
        <v>16</v>
      </c>
      <c r="F2" s="2" t="s">
        <v>17</v>
      </c>
      <c r="G2" s="2" t="s">
        <v>18</v>
      </c>
      <c r="H2" s="2" t="s">
        <v>19</v>
      </c>
      <c r="I2" s="2" t="s">
        <v>20</v>
      </c>
      <c r="J2" s="2" t="s">
        <v>21</v>
      </c>
      <c r="K2" s="2" t="s">
        <v>22</v>
      </c>
      <c r="L2" s="2" t="s">
        <v>1</v>
      </c>
      <c r="M2" s="2" t="s">
        <v>23</v>
      </c>
    </row>
    <row r="3" spans="1:13" x14ac:dyDescent="0.2">
      <c r="A3" s="2" t="s">
        <v>13</v>
      </c>
      <c r="B3" s="2" t="s">
        <v>24</v>
      </c>
      <c r="C3" s="2" t="s">
        <v>14</v>
      </c>
      <c r="D3" s="2" t="s">
        <v>25</v>
      </c>
      <c r="E3" s="2" t="s">
        <v>26</v>
      </c>
      <c r="F3" s="2" t="s">
        <v>27</v>
      </c>
      <c r="G3" s="2" t="s">
        <v>28</v>
      </c>
      <c r="H3" s="2" t="s">
        <v>29</v>
      </c>
      <c r="I3" s="2" t="s">
        <v>30</v>
      </c>
      <c r="J3" s="2" t="s">
        <v>31</v>
      </c>
      <c r="K3" s="2" t="s">
        <v>22</v>
      </c>
      <c r="L3" s="2" t="s">
        <v>7</v>
      </c>
      <c r="M3" s="2" t="s">
        <v>32</v>
      </c>
    </row>
    <row r="4" spans="1:13" x14ac:dyDescent="0.2">
      <c r="A4" s="2" t="s">
        <v>13</v>
      </c>
      <c r="B4" s="2" t="s">
        <v>24</v>
      </c>
      <c r="C4" s="2" t="s">
        <v>14</v>
      </c>
      <c r="D4" s="2" t="s">
        <v>33</v>
      </c>
      <c r="E4" s="2" t="s">
        <v>34</v>
      </c>
      <c r="F4" s="2" t="s">
        <v>35</v>
      </c>
      <c r="G4" s="2" t="s">
        <v>34</v>
      </c>
      <c r="H4" s="2" t="s">
        <v>36</v>
      </c>
      <c r="I4" s="2" t="s">
        <v>37</v>
      </c>
      <c r="J4" s="2" t="s">
        <v>38</v>
      </c>
      <c r="K4" s="2" t="s">
        <v>39</v>
      </c>
      <c r="L4" s="2" t="s">
        <v>1</v>
      </c>
      <c r="M4" s="2" t="s">
        <v>40</v>
      </c>
    </row>
    <row r="5" spans="1:13" x14ac:dyDescent="0.2">
      <c r="A5" s="2" t="s">
        <v>13</v>
      </c>
      <c r="B5" s="2" t="s">
        <v>24</v>
      </c>
      <c r="C5" s="2" t="s">
        <v>24</v>
      </c>
      <c r="D5" s="2" t="s">
        <v>41</v>
      </c>
      <c r="E5" s="2" t="s">
        <v>42</v>
      </c>
      <c r="F5" s="2" t="s">
        <v>43</v>
      </c>
      <c r="G5" s="2" t="s">
        <v>44</v>
      </c>
      <c r="H5" s="2" t="s">
        <v>45</v>
      </c>
      <c r="I5" s="2" t="s">
        <v>46</v>
      </c>
      <c r="J5" s="2" t="s">
        <v>47</v>
      </c>
      <c r="K5" s="2" t="s">
        <v>39</v>
      </c>
      <c r="L5" s="2" t="s">
        <v>1</v>
      </c>
      <c r="M5" s="2" t="s">
        <v>48</v>
      </c>
    </row>
    <row r="6" spans="1:13" x14ac:dyDescent="0.2">
      <c r="A6" s="2" t="s">
        <v>13</v>
      </c>
      <c r="B6" s="2" t="s">
        <v>24</v>
      </c>
      <c r="C6" s="2" t="s">
        <v>24</v>
      </c>
      <c r="D6" s="2" t="s">
        <v>49</v>
      </c>
      <c r="E6" s="2" t="s">
        <v>50</v>
      </c>
      <c r="F6" s="2" t="s">
        <v>27</v>
      </c>
      <c r="G6" s="2" t="s">
        <v>51</v>
      </c>
      <c r="H6" s="2" t="s">
        <v>52</v>
      </c>
      <c r="I6" s="2" t="s">
        <v>53</v>
      </c>
      <c r="J6" s="2" t="s">
        <v>54</v>
      </c>
      <c r="K6" s="2" t="s">
        <v>55</v>
      </c>
      <c r="L6" s="2" t="s">
        <v>9</v>
      </c>
      <c r="M6" s="2" t="s">
        <v>56</v>
      </c>
    </row>
    <row r="7" spans="1:13" x14ac:dyDescent="0.2">
      <c r="A7" s="2" t="s">
        <v>13</v>
      </c>
      <c r="B7" s="2" t="s">
        <v>24</v>
      </c>
      <c r="C7" s="2" t="s">
        <v>24</v>
      </c>
      <c r="D7" s="2" t="s">
        <v>57</v>
      </c>
      <c r="E7" s="2" t="s">
        <v>58</v>
      </c>
      <c r="F7" s="2" t="s">
        <v>59</v>
      </c>
      <c r="G7" s="2" t="s">
        <v>60</v>
      </c>
      <c r="H7" s="2" t="s">
        <v>61</v>
      </c>
      <c r="I7" s="2" t="s">
        <v>62</v>
      </c>
      <c r="J7" s="2" t="s">
        <v>63</v>
      </c>
      <c r="K7" s="2" t="s">
        <v>39</v>
      </c>
      <c r="L7" s="2" t="s">
        <v>2</v>
      </c>
      <c r="M7" s="2" t="s">
        <v>64</v>
      </c>
    </row>
    <row r="8" spans="1:13" x14ac:dyDescent="0.2">
      <c r="A8" s="2" t="s">
        <v>13</v>
      </c>
      <c r="B8" s="2" t="s">
        <v>24</v>
      </c>
      <c r="C8" s="2" t="s">
        <v>14</v>
      </c>
      <c r="D8" s="2" t="s">
        <v>65</v>
      </c>
      <c r="E8" s="2" t="s">
        <v>66</v>
      </c>
      <c r="F8" s="2" t="s">
        <v>27</v>
      </c>
      <c r="G8" s="2" t="s">
        <v>67</v>
      </c>
      <c r="H8" s="2" t="s">
        <v>68</v>
      </c>
      <c r="I8" s="2" t="s">
        <v>69</v>
      </c>
      <c r="J8" s="2" t="s">
        <v>70</v>
      </c>
      <c r="K8" s="2" t="s">
        <v>39</v>
      </c>
      <c r="L8" s="2" t="s">
        <v>4</v>
      </c>
      <c r="M8" s="2" t="s">
        <v>71</v>
      </c>
    </row>
    <row r="9" spans="1:13" x14ac:dyDescent="0.2">
      <c r="A9" s="2" t="s">
        <v>13</v>
      </c>
      <c r="B9" s="2" t="s">
        <v>24</v>
      </c>
      <c r="C9" s="2" t="s">
        <v>24</v>
      </c>
      <c r="D9" s="2" t="s">
        <v>72</v>
      </c>
      <c r="E9" s="2" t="s">
        <v>73</v>
      </c>
      <c r="F9" s="2" t="s">
        <v>74</v>
      </c>
      <c r="G9" s="2" t="s">
        <v>75</v>
      </c>
      <c r="H9" s="2" t="s">
        <v>76</v>
      </c>
      <c r="I9" s="2" t="s">
        <v>77</v>
      </c>
      <c r="J9" s="2" t="s">
        <v>63</v>
      </c>
      <c r="K9" s="2" t="s">
        <v>39</v>
      </c>
      <c r="L9" s="2" t="s">
        <v>4</v>
      </c>
      <c r="M9" s="2" t="s">
        <v>78</v>
      </c>
    </row>
    <row r="10" spans="1:13" x14ac:dyDescent="0.2">
      <c r="A10" s="2" t="s">
        <v>13</v>
      </c>
      <c r="B10" s="2" t="s">
        <v>24</v>
      </c>
      <c r="C10" s="2" t="s">
        <v>24</v>
      </c>
      <c r="D10" s="2" t="s">
        <v>79</v>
      </c>
      <c r="E10" s="2" t="s">
        <v>50</v>
      </c>
      <c r="F10" s="2" t="s">
        <v>80</v>
      </c>
      <c r="G10" s="2" t="s">
        <v>81</v>
      </c>
      <c r="H10" s="2" t="s">
        <v>82</v>
      </c>
      <c r="I10" s="2" t="s">
        <v>83</v>
      </c>
      <c r="J10" s="2" t="s">
        <v>31</v>
      </c>
      <c r="K10" s="2" t="s">
        <v>22</v>
      </c>
      <c r="L10" s="2" t="s">
        <v>1</v>
      </c>
      <c r="M10" s="2" t="s">
        <v>84</v>
      </c>
    </row>
    <row r="11" spans="1:13" x14ac:dyDescent="0.2">
      <c r="A11" s="2" t="s">
        <v>13</v>
      </c>
      <c r="B11" s="2" t="s">
        <v>24</v>
      </c>
      <c r="C11" s="2" t="s">
        <v>14</v>
      </c>
      <c r="D11" s="2" t="s">
        <v>49</v>
      </c>
      <c r="E11" s="2" t="s">
        <v>85</v>
      </c>
      <c r="F11" s="2" t="s">
        <v>85</v>
      </c>
      <c r="G11" s="2" t="s">
        <v>86</v>
      </c>
      <c r="H11" s="2" t="s">
        <v>87</v>
      </c>
      <c r="I11" s="2" t="s">
        <v>88</v>
      </c>
      <c r="J11" s="2" t="s">
        <v>63</v>
      </c>
      <c r="K11" s="2" t="s">
        <v>22</v>
      </c>
      <c r="L11" s="2" t="s">
        <v>1</v>
      </c>
      <c r="M11" s="2" t="s">
        <v>89</v>
      </c>
    </row>
    <row r="12" spans="1:13" x14ac:dyDescent="0.2">
      <c r="A12" s="2" t="s">
        <v>13</v>
      </c>
      <c r="B12" s="2" t="s">
        <v>14</v>
      </c>
      <c r="C12" s="2" t="s">
        <v>14</v>
      </c>
      <c r="D12" s="2" t="s">
        <v>49</v>
      </c>
      <c r="E12" s="2" t="s">
        <v>90</v>
      </c>
      <c r="F12" s="2" t="s">
        <v>91</v>
      </c>
      <c r="G12" s="2" t="s">
        <v>92</v>
      </c>
      <c r="H12" s="2" t="s">
        <v>93</v>
      </c>
      <c r="I12" s="2" t="s">
        <v>94</v>
      </c>
      <c r="J12" s="2" t="s">
        <v>70</v>
      </c>
      <c r="K12" s="2" t="s">
        <v>22</v>
      </c>
      <c r="L12" s="2" t="s">
        <v>1</v>
      </c>
      <c r="M12" s="2" t="s">
        <v>95</v>
      </c>
    </row>
    <row r="13" spans="1:13" x14ac:dyDescent="0.2">
      <c r="A13" s="2" t="s">
        <v>13</v>
      </c>
      <c r="B13" s="2" t="s">
        <v>24</v>
      </c>
      <c r="C13" s="2" t="s">
        <v>24</v>
      </c>
      <c r="D13" s="2" t="s">
        <v>15</v>
      </c>
      <c r="E13" s="2" t="s">
        <v>85</v>
      </c>
      <c r="F13" s="2" t="s">
        <v>85</v>
      </c>
      <c r="G13" s="2" t="s">
        <v>96</v>
      </c>
      <c r="H13" s="2" t="s">
        <v>97</v>
      </c>
      <c r="I13" s="2" t="s">
        <v>98</v>
      </c>
      <c r="J13" s="2" t="s">
        <v>70</v>
      </c>
      <c r="K13" s="2" t="s">
        <v>55</v>
      </c>
      <c r="L13" s="2" t="s">
        <v>9</v>
      </c>
      <c r="M13" s="2" t="s">
        <v>99</v>
      </c>
    </row>
    <row r="14" spans="1:13" x14ac:dyDescent="0.2">
      <c r="A14" s="2" t="s">
        <v>13</v>
      </c>
      <c r="B14" s="2" t="s">
        <v>14</v>
      </c>
      <c r="C14" s="2" t="s">
        <v>14</v>
      </c>
      <c r="D14" s="2" t="s">
        <v>100</v>
      </c>
      <c r="E14" s="2" t="s">
        <v>101</v>
      </c>
      <c r="F14" s="2" t="s">
        <v>102</v>
      </c>
      <c r="G14" s="2" t="s">
        <v>103</v>
      </c>
      <c r="H14" s="2" t="s">
        <v>104</v>
      </c>
      <c r="I14" s="2" t="s">
        <v>105</v>
      </c>
      <c r="J14" s="2" t="s">
        <v>106</v>
      </c>
      <c r="K14" s="2" t="s">
        <v>22</v>
      </c>
      <c r="L14" s="2" t="s">
        <v>107</v>
      </c>
      <c r="M14" s="2" t="s">
        <v>108</v>
      </c>
    </row>
    <row r="15" spans="1:13" x14ac:dyDescent="0.2">
      <c r="A15" s="2" t="s">
        <v>13</v>
      </c>
      <c r="B15" s="2" t="s">
        <v>24</v>
      </c>
      <c r="C15" s="2" t="s">
        <v>24</v>
      </c>
      <c r="D15" s="2" t="s">
        <v>109</v>
      </c>
      <c r="E15" s="2" t="s">
        <v>110</v>
      </c>
      <c r="F15" s="2" t="s">
        <v>27</v>
      </c>
      <c r="G15" s="2" t="s">
        <v>110</v>
      </c>
      <c r="H15" s="2" t="s">
        <v>111</v>
      </c>
      <c r="I15" s="2" t="s">
        <v>112</v>
      </c>
      <c r="J15" s="2" t="s">
        <v>106</v>
      </c>
      <c r="K15" s="2" t="s">
        <v>39</v>
      </c>
      <c r="L15" s="2" t="s">
        <v>1</v>
      </c>
      <c r="M15" s="2" t="s">
        <v>113</v>
      </c>
    </row>
    <row r="16" spans="1:13" x14ac:dyDescent="0.2">
      <c r="A16" s="2" t="s">
        <v>13</v>
      </c>
      <c r="B16" s="2" t="s">
        <v>14</v>
      </c>
      <c r="C16" s="2" t="s">
        <v>14</v>
      </c>
      <c r="D16" s="2" t="s">
        <v>114</v>
      </c>
      <c r="E16" s="2" t="s">
        <v>115</v>
      </c>
      <c r="F16" s="2" t="s">
        <v>74</v>
      </c>
      <c r="G16" s="2" t="s">
        <v>116</v>
      </c>
      <c r="H16" s="2" t="s">
        <v>117</v>
      </c>
      <c r="I16" s="2" t="s">
        <v>118</v>
      </c>
      <c r="J16" s="2" t="s">
        <v>70</v>
      </c>
      <c r="K16" s="2" t="s">
        <v>55</v>
      </c>
      <c r="L16" s="2" t="s">
        <v>119</v>
      </c>
      <c r="M16" s="2" t="s">
        <v>120</v>
      </c>
    </row>
    <row r="17" spans="1:13" x14ac:dyDescent="0.2">
      <c r="A17" s="2" t="s">
        <v>13</v>
      </c>
      <c r="B17" s="2" t="s">
        <v>24</v>
      </c>
      <c r="C17" s="2" t="s">
        <v>24</v>
      </c>
      <c r="D17" s="2" t="s">
        <v>121</v>
      </c>
      <c r="E17" s="2" t="s">
        <v>122</v>
      </c>
      <c r="F17" s="2" t="s">
        <v>123</v>
      </c>
      <c r="G17" s="2" t="s">
        <v>124</v>
      </c>
      <c r="H17" s="2" t="s">
        <v>125</v>
      </c>
      <c r="I17" s="2" t="s">
        <v>126</v>
      </c>
      <c r="J17" s="2" t="s">
        <v>63</v>
      </c>
      <c r="K17" s="2" t="s">
        <v>22</v>
      </c>
      <c r="L17" s="2" t="s">
        <v>1</v>
      </c>
      <c r="M17" s="2" t="s">
        <v>127</v>
      </c>
    </row>
    <row r="18" spans="1:13" x14ac:dyDescent="0.2">
      <c r="A18" s="2" t="s">
        <v>13</v>
      </c>
      <c r="B18" s="2" t="s">
        <v>24</v>
      </c>
      <c r="C18" s="2" t="s">
        <v>14</v>
      </c>
      <c r="D18" s="2" t="s">
        <v>49</v>
      </c>
      <c r="E18" s="2" t="s">
        <v>128</v>
      </c>
      <c r="F18" s="2" t="s">
        <v>74</v>
      </c>
      <c r="G18" s="2" t="s">
        <v>129</v>
      </c>
      <c r="H18" s="2" t="s">
        <v>130</v>
      </c>
      <c r="I18" s="2" t="s">
        <v>131</v>
      </c>
      <c r="J18" s="2" t="s">
        <v>70</v>
      </c>
      <c r="K18" s="2" t="s">
        <v>22</v>
      </c>
      <c r="L18" s="2" t="s">
        <v>3</v>
      </c>
      <c r="M18" s="2" t="s">
        <v>132</v>
      </c>
    </row>
    <row r="19" spans="1:13" x14ac:dyDescent="0.2">
      <c r="A19" s="2" t="s">
        <v>13</v>
      </c>
      <c r="B19" s="2" t="s">
        <v>24</v>
      </c>
      <c r="C19" s="2" t="s">
        <v>24</v>
      </c>
      <c r="D19" s="2" t="s">
        <v>133</v>
      </c>
      <c r="E19" s="2" t="s">
        <v>134</v>
      </c>
      <c r="F19" s="2" t="s">
        <v>27</v>
      </c>
      <c r="G19" s="2" t="s">
        <v>135</v>
      </c>
      <c r="H19" s="2" t="s">
        <v>136</v>
      </c>
      <c r="I19" s="2" t="s">
        <v>94</v>
      </c>
      <c r="J19" s="2" t="s">
        <v>106</v>
      </c>
      <c r="K19" s="2" t="s">
        <v>39</v>
      </c>
      <c r="L19" s="2" t="s">
        <v>9</v>
      </c>
      <c r="M19" s="2" t="s">
        <v>137</v>
      </c>
    </row>
    <row r="20" spans="1:13" x14ac:dyDescent="0.2">
      <c r="A20" s="2" t="s">
        <v>13</v>
      </c>
      <c r="B20" s="2" t="s">
        <v>24</v>
      </c>
      <c r="C20" s="2" t="s">
        <v>14</v>
      </c>
      <c r="D20" s="2" t="s">
        <v>138</v>
      </c>
      <c r="E20" s="2" t="s">
        <v>139</v>
      </c>
      <c r="F20" s="2" t="s">
        <v>140</v>
      </c>
      <c r="G20" s="2" t="s">
        <v>141</v>
      </c>
      <c r="H20" s="2" t="s">
        <v>142</v>
      </c>
      <c r="I20" s="2" t="s">
        <v>143</v>
      </c>
      <c r="J20" s="2" t="s">
        <v>144</v>
      </c>
      <c r="K20" s="2" t="s">
        <v>39</v>
      </c>
      <c r="L20" s="2" t="s">
        <v>5</v>
      </c>
      <c r="M20" s="2" t="s">
        <v>145</v>
      </c>
    </row>
    <row r="21" spans="1:13" x14ac:dyDescent="0.2">
      <c r="A21" s="2" t="s">
        <v>13</v>
      </c>
      <c r="B21" s="2" t="s">
        <v>24</v>
      </c>
      <c r="C21" s="2" t="s">
        <v>24</v>
      </c>
      <c r="D21" s="2" t="s">
        <v>109</v>
      </c>
      <c r="E21" s="2" t="s">
        <v>50</v>
      </c>
      <c r="F21" s="2" t="s">
        <v>146</v>
      </c>
      <c r="G21" s="2" t="s">
        <v>147</v>
      </c>
      <c r="H21" s="2" t="s">
        <v>148</v>
      </c>
      <c r="I21" s="2" t="s">
        <v>149</v>
      </c>
      <c r="J21" s="2" t="s">
        <v>106</v>
      </c>
      <c r="K21" s="2" t="s">
        <v>22</v>
      </c>
      <c r="L21" s="2" t="s">
        <v>1</v>
      </c>
      <c r="M21" s="2" t="s">
        <v>150</v>
      </c>
    </row>
    <row r="22" spans="1:13" x14ac:dyDescent="0.2">
      <c r="A22" s="2" t="s">
        <v>13</v>
      </c>
      <c r="B22" s="2" t="s">
        <v>14</v>
      </c>
      <c r="C22" s="2" t="s">
        <v>24</v>
      </c>
      <c r="D22" s="2" t="s">
        <v>151</v>
      </c>
      <c r="E22" s="2" t="s">
        <v>152</v>
      </c>
      <c r="F22" s="2" t="s">
        <v>146</v>
      </c>
      <c r="G22" s="2" t="s">
        <v>153</v>
      </c>
      <c r="H22" s="2" t="s">
        <v>154</v>
      </c>
      <c r="I22" s="2" t="s">
        <v>155</v>
      </c>
      <c r="J22" s="2" t="s">
        <v>156</v>
      </c>
      <c r="K22" s="2" t="s">
        <v>39</v>
      </c>
      <c r="L22" s="2" t="s">
        <v>2</v>
      </c>
      <c r="M22" s="2" t="s">
        <v>157</v>
      </c>
    </row>
    <row r="23" spans="1:13" x14ac:dyDescent="0.2">
      <c r="A23" s="2" t="s">
        <v>13</v>
      </c>
      <c r="B23" s="2" t="s">
        <v>24</v>
      </c>
      <c r="C23" s="2" t="s">
        <v>24</v>
      </c>
      <c r="D23" s="2" t="s">
        <v>158</v>
      </c>
      <c r="E23" s="2" t="s">
        <v>50</v>
      </c>
      <c r="F23" s="2" t="s">
        <v>159</v>
      </c>
      <c r="G23" s="2" t="s">
        <v>160</v>
      </c>
      <c r="H23" s="2" t="s">
        <v>161</v>
      </c>
      <c r="I23" s="2" t="s">
        <v>162</v>
      </c>
      <c r="J23" s="2" t="s">
        <v>106</v>
      </c>
      <c r="K23" s="2" t="s">
        <v>39</v>
      </c>
      <c r="L23" s="2" t="s">
        <v>7</v>
      </c>
      <c r="M23" s="2" t="s">
        <v>163</v>
      </c>
    </row>
    <row r="24" spans="1:13" x14ac:dyDescent="0.2">
      <c r="A24" s="2" t="s">
        <v>13</v>
      </c>
      <c r="B24" s="2" t="s">
        <v>24</v>
      </c>
      <c r="C24" s="2" t="s">
        <v>24</v>
      </c>
      <c r="D24" s="2" t="s">
        <v>164</v>
      </c>
      <c r="E24" s="2" t="s">
        <v>50</v>
      </c>
      <c r="F24" s="2" t="s">
        <v>165</v>
      </c>
      <c r="G24" s="2" t="s">
        <v>166</v>
      </c>
      <c r="H24" s="2" t="s">
        <v>167</v>
      </c>
      <c r="I24" s="2" t="s">
        <v>168</v>
      </c>
      <c r="J24" s="2" t="s">
        <v>169</v>
      </c>
      <c r="K24" s="2" t="s">
        <v>39</v>
      </c>
      <c r="L24" s="2" t="s">
        <v>7</v>
      </c>
      <c r="M24" s="2" t="s">
        <v>170</v>
      </c>
    </row>
    <row r="25" spans="1:13" x14ac:dyDescent="0.2">
      <c r="A25" s="2" t="s">
        <v>13</v>
      </c>
      <c r="B25" s="2" t="s">
        <v>14</v>
      </c>
      <c r="C25" s="2" t="s">
        <v>14</v>
      </c>
      <c r="D25" s="2" t="s">
        <v>15</v>
      </c>
      <c r="E25" s="2" t="s">
        <v>50</v>
      </c>
      <c r="F25" s="2" t="s">
        <v>27</v>
      </c>
      <c r="G25" s="2" t="s">
        <v>81</v>
      </c>
      <c r="H25" s="2" t="s">
        <v>19</v>
      </c>
      <c r="I25" s="2" t="s">
        <v>171</v>
      </c>
      <c r="J25" s="2" t="s">
        <v>172</v>
      </c>
      <c r="K25" s="2" t="s">
        <v>39</v>
      </c>
      <c r="L25" s="2" t="s">
        <v>1</v>
      </c>
      <c r="M25" s="2" t="s">
        <v>173</v>
      </c>
    </row>
    <row r="26" spans="1:13" x14ac:dyDescent="0.2">
      <c r="A26" s="2" t="s">
        <v>13</v>
      </c>
      <c r="B26" s="2" t="s">
        <v>24</v>
      </c>
      <c r="C26" s="2" t="s">
        <v>24</v>
      </c>
      <c r="D26" s="2" t="s">
        <v>15</v>
      </c>
      <c r="E26" s="2" t="s">
        <v>174</v>
      </c>
      <c r="F26" s="2" t="s">
        <v>175</v>
      </c>
      <c r="G26" s="2" t="s">
        <v>176</v>
      </c>
      <c r="H26" s="2" t="s">
        <v>177</v>
      </c>
      <c r="I26" s="2" t="s">
        <v>178</v>
      </c>
      <c r="J26" s="2" t="s">
        <v>179</v>
      </c>
      <c r="K26" s="2" t="s">
        <v>22</v>
      </c>
      <c r="L26" s="2" t="s">
        <v>180</v>
      </c>
      <c r="M26" s="2" t="s">
        <v>181</v>
      </c>
    </row>
    <row r="27" spans="1:13" x14ac:dyDescent="0.2">
      <c r="A27" s="2" t="s">
        <v>13</v>
      </c>
      <c r="B27" s="2" t="s">
        <v>24</v>
      </c>
      <c r="C27" s="2" t="s">
        <v>24</v>
      </c>
      <c r="D27" s="2" t="s">
        <v>182</v>
      </c>
      <c r="E27" s="2" t="s">
        <v>85</v>
      </c>
      <c r="F27" s="2" t="s">
        <v>165</v>
      </c>
      <c r="G27" s="2" t="s">
        <v>183</v>
      </c>
      <c r="H27" s="2" t="s">
        <v>184</v>
      </c>
      <c r="I27" s="2" t="s">
        <v>185</v>
      </c>
      <c r="J27" s="2" t="s">
        <v>186</v>
      </c>
      <c r="K27" s="2" t="s">
        <v>22</v>
      </c>
      <c r="L27" s="2" t="s">
        <v>3</v>
      </c>
      <c r="M27" s="2" t="s">
        <v>187</v>
      </c>
    </row>
    <row r="28" spans="1:13" x14ac:dyDescent="0.2">
      <c r="A28" s="2" t="s">
        <v>13</v>
      </c>
      <c r="B28" s="2" t="s">
        <v>14</v>
      </c>
      <c r="C28" s="2" t="s">
        <v>24</v>
      </c>
      <c r="D28" s="2" t="s">
        <v>188</v>
      </c>
      <c r="E28" s="2" t="s">
        <v>189</v>
      </c>
      <c r="F28" s="2" t="s">
        <v>190</v>
      </c>
      <c r="G28" s="2" t="s">
        <v>191</v>
      </c>
      <c r="H28" s="2" t="s">
        <v>192</v>
      </c>
      <c r="I28" s="2" t="s">
        <v>94</v>
      </c>
      <c r="J28" s="2" t="s">
        <v>70</v>
      </c>
      <c r="K28" s="2" t="s">
        <v>22</v>
      </c>
      <c r="L28" s="2" t="s">
        <v>4</v>
      </c>
      <c r="M28" s="2" t="s">
        <v>193</v>
      </c>
    </row>
    <row r="29" spans="1:13" x14ac:dyDescent="0.2">
      <c r="A29" s="2" t="s">
        <v>13</v>
      </c>
      <c r="B29" s="2" t="s">
        <v>24</v>
      </c>
      <c r="C29" s="2" t="s">
        <v>24</v>
      </c>
      <c r="D29" s="2" t="s">
        <v>15</v>
      </c>
      <c r="E29" s="2" t="s">
        <v>194</v>
      </c>
      <c r="F29" s="2" t="s">
        <v>91</v>
      </c>
      <c r="G29" s="2" t="s">
        <v>195</v>
      </c>
      <c r="H29" s="2" t="s">
        <v>19</v>
      </c>
      <c r="I29" s="2" t="s">
        <v>196</v>
      </c>
      <c r="J29" s="2" t="s">
        <v>197</v>
      </c>
      <c r="K29" s="2" t="s">
        <v>39</v>
      </c>
      <c r="L29" s="2" t="s">
        <v>9</v>
      </c>
      <c r="M29" s="2" t="s">
        <v>198</v>
      </c>
    </row>
    <row r="30" spans="1:13" x14ac:dyDescent="0.2">
      <c r="A30" s="2" t="s">
        <v>13</v>
      </c>
      <c r="B30" s="2" t="s">
        <v>24</v>
      </c>
      <c r="C30" s="2" t="s">
        <v>24</v>
      </c>
      <c r="D30" s="2" t="s">
        <v>49</v>
      </c>
      <c r="E30" s="2" t="s">
        <v>199</v>
      </c>
      <c r="F30" s="2" t="s">
        <v>200</v>
      </c>
      <c r="G30" s="2" t="s">
        <v>201</v>
      </c>
      <c r="H30" s="2" t="s">
        <v>202</v>
      </c>
      <c r="I30" s="2" t="s">
        <v>203</v>
      </c>
      <c r="J30" s="2" t="s">
        <v>204</v>
      </c>
      <c r="K30" s="2" t="s">
        <v>39</v>
      </c>
      <c r="L30" s="2" t="s">
        <v>1</v>
      </c>
      <c r="M30" s="2" t="s">
        <v>205</v>
      </c>
    </row>
    <row r="31" spans="1:13" x14ac:dyDescent="0.2">
      <c r="A31" s="2" t="s">
        <v>13</v>
      </c>
      <c r="B31" s="2" t="s">
        <v>24</v>
      </c>
      <c r="C31" s="2" t="s">
        <v>24</v>
      </c>
      <c r="D31" s="2" t="s">
        <v>109</v>
      </c>
      <c r="E31" s="2" t="s">
        <v>206</v>
      </c>
      <c r="F31" s="2" t="s">
        <v>102</v>
      </c>
      <c r="G31" s="2" t="s">
        <v>207</v>
      </c>
      <c r="H31" s="2" t="s">
        <v>208</v>
      </c>
      <c r="I31" s="2" t="s">
        <v>209</v>
      </c>
      <c r="J31" s="2" t="s">
        <v>210</v>
      </c>
      <c r="K31" s="2" t="s">
        <v>39</v>
      </c>
      <c r="L31" s="2" t="s">
        <v>9</v>
      </c>
      <c r="M31" s="2" t="s">
        <v>63</v>
      </c>
    </row>
    <row r="32" spans="1:13" x14ac:dyDescent="0.2">
      <c r="A32" s="2" t="s">
        <v>13</v>
      </c>
      <c r="B32" s="2" t="s">
        <v>24</v>
      </c>
      <c r="C32" s="2" t="s">
        <v>24</v>
      </c>
      <c r="D32" s="2" t="s">
        <v>15</v>
      </c>
      <c r="E32" s="2" t="s">
        <v>16</v>
      </c>
      <c r="F32" s="2" t="s">
        <v>175</v>
      </c>
      <c r="G32" s="2" t="s">
        <v>211</v>
      </c>
      <c r="H32" s="2" t="s">
        <v>19</v>
      </c>
      <c r="I32" s="2" t="s">
        <v>212</v>
      </c>
      <c r="J32" s="2" t="s">
        <v>70</v>
      </c>
      <c r="K32" s="2" t="s">
        <v>39</v>
      </c>
      <c r="L32" s="2" t="s">
        <v>6</v>
      </c>
      <c r="M32" s="2" t="s">
        <v>81</v>
      </c>
    </row>
    <row r="33" spans="1:13" x14ac:dyDescent="0.2">
      <c r="A33" s="2" t="s">
        <v>13</v>
      </c>
      <c r="B33" s="2" t="s">
        <v>24</v>
      </c>
      <c r="C33" s="2" t="s">
        <v>24</v>
      </c>
      <c r="D33" s="3" t="s">
        <v>327</v>
      </c>
      <c r="E33" s="2" t="s">
        <v>213</v>
      </c>
      <c r="F33" s="2" t="s">
        <v>74</v>
      </c>
      <c r="G33" s="2" t="s">
        <v>103</v>
      </c>
      <c r="H33" s="2" t="s">
        <v>214</v>
      </c>
      <c r="I33" s="2" t="s">
        <v>215</v>
      </c>
      <c r="J33" s="2" t="s">
        <v>216</v>
      </c>
      <c r="K33" s="2" t="s">
        <v>22</v>
      </c>
      <c r="L33" s="2" t="s">
        <v>107</v>
      </c>
      <c r="M33" s="2" t="s">
        <v>217</v>
      </c>
    </row>
    <row r="34" spans="1:13" x14ac:dyDescent="0.2">
      <c r="A34" s="2" t="s">
        <v>13</v>
      </c>
      <c r="B34" s="2" t="s">
        <v>24</v>
      </c>
      <c r="C34" s="2" t="s">
        <v>24</v>
      </c>
      <c r="D34" s="2" t="s">
        <v>218</v>
      </c>
      <c r="E34" s="2" t="s">
        <v>219</v>
      </c>
      <c r="F34" s="2" t="s">
        <v>102</v>
      </c>
      <c r="G34" s="2" t="s">
        <v>51</v>
      </c>
      <c r="H34" s="2" t="s">
        <v>220</v>
      </c>
      <c r="I34" s="2" t="s">
        <v>221</v>
      </c>
      <c r="J34" s="2" t="s">
        <v>106</v>
      </c>
      <c r="K34" s="2" t="s">
        <v>22</v>
      </c>
      <c r="L34" s="2" t="s">
        <v>1</v>
      </c>
      <c r="M34" s="2" t="s">
        <v>24</v>
      </c>
    </row>
    <row r="35" spans="1:13" x14ac:dyDescent="0.2">
      <c r="A35" s="2" t="s">
        <v>13</v>
      </c>
      <c r="B35" s="2" t="s">
        <v>24</v>
      </c>
      <c r="C35" s="2" t="s">
        <v>24</v>
      </c>
      <c r="D35" s="2" t="s">
        <v>222</v>
      </c>
      <c r="E35" s="2" t="s">
        <v>134</v>
      </c>
      <c r="F35" s="2" t="s">
        <v>223</v>
      </c>
      <c r="G35" s="2" t="s">
        <v>60</v>
      </c>
      <c r="H35" s="2" t="s">
        <v>224</v>
      </c>
      <c r="I35" s="2" t="s">
        <v>225</v>
      </c>
      <c r="J35" s="2" t="s">
        <v>106</v>
      </c>
      <c r="K35" s="2" t="s">
        <v>22</v>
      </c>
      <c r="L35" s="2" t="s">
        <v>7</v>
      </c>
      <c r="M35" s="2" t="s">
        <v>226</v>
      </c>
    </row>
    <row r="36" spans="1:13" x14ac:dyDescent="0.2">
      <c r="A36" s="2" t="s">
        <v>227</v>
      </c>
      <c r="B36" s="2" t="s">
        <v>14</v>
      </c>
      <c r="C36" s="2" t="s">
        <v>14</v>
      </c>
      <c r="D36" s="2" t="s">
        <v>228</v>
      </c>
      <c r="E36" s="2" t="s">
        <v>50</v>
      </c>
      <c r="F36" s="2" t="s">
        <v>229</v>
      </c>
      <c r="G36" s="2" t="s">
        <v>230</v>
      </c>
      <c r="H36" s="2" t="s">
        <v>231</v>
      </c>
      <c r="I36" s="2" t="s">
        <v>232</v>
      </c>
      <c r="J36" s="2" t="s">
        <v>233</v>
      </c>
      <c r="K36" s="2" t="s">
        <v>22</v>
      </c>
      <c r="L36" s="2" t="s">
        <v>9</v>
      </c>
      <c r="M36" s="2" t="s">
        <v>234</v>
      </c>
    </row>
    <row r="37" spans="1:13" x14ac:dyDescent="0.2">
      <c r="A37" s="2" t="s">
        <v>13</v>
      </c>
      <c r="B37" s="2" t="s">
        <v>24</v>
      </c>
      <c r="C37" s="2" t="s">
        <v>24</v>
      </c>
      <c r="D37" s="2" t="s">
        <v>15</v>
      </c>
      <c r="E37" s="2" t="s">
        <v>101</v>
      </c>
      <c r="F37" s="2" t="s">
        <v>102</v>
      </c>
      <c r="G37" s="2" t="s">
        <v>235</v>
      </c>
      <c r="H37" s="2" t="s">
        <v>19</v>
      </c>
      <c r="I37" s="2" t="s">
        <v>236</v>
      </c>
      <c r="J37" s="2" t="s">
        <v>63</v>
      </c>
      <c r="K37" s="2" t="s">
        <v>39</v>
      </c>
      <c r="L37" s="2" t="s">
        <v>1</v>
      </c>
      <c r="M37" s="2" t="s">
        <v>237</v>
      </c>
    </row>
    <row r="38" spans="1:13" x14ac:dyDescent="0.2">
      <c r="A38" s="2" t="s">
        <v>13</v>
      </c>
      <c r="B38" s="2" t="s">
        <v>24</v>
      </c>
      <c r="C38" s="2" t="s">
        <v>14</v>
      </c>
      <c r="D38" s="2" t="s">
        <v>15</v>
      </c>
      <c r="E38" s="2" t="s">
        <v>50</v>
      </c>
      <c r="F38" s="2" t="s">
        <v>238</v>
      </c>
      <c r="G38" s="2" t="s">
        <v>239</v>
      </c>
      <c r="H38" s="2" t="s">
        <v>240</v>
      </c>
      <c r="I38" s="2" t="s">
        <v>241</v>
      </c>
      <c r="J38" s="2" t="s">
        <v>242</v>
      </c>
      <c r="K38" s="2" t="s">
        <v>39</v>
      </c>
      <c r="L38" s="2" t="s">
        <v>7</v>
      </c>
      <c r="M38" s="2" t="s">
        <v>243</v>
      </c>
    </row>
    <row r="39" spans="1:13" x14ac:dyDescent="0.2">
      <c r="A39" s="2" t="s">
        <v>13</v>
      </c>
      <c r="B39" s="2" t="s">
        <v>24</v>
      </c>
      <c r="C39" s="2" t="s">
        <v>24</v>
      </c>
      <c r="D39" s="2" t="s">
        <v>244</v>
      </c>
      <c r="E39" s="2" t="s">
        <v>245</v>
      </c>
      <c r="F39" s="2" t="s">
        <v>246</v>
      </c>
      <c r="G39" s="2" t="s">
        <v>247</v>
      </c>
      <c r="H39" s="2" t="s">
        <v>248</v>
      </c>
      <c r="I39" s="2" t="s">
        <v>249</v>
      </c>
      <c r="J39" s="2" t="s">
        <v>99</v>
      </c>
      <c r="K39" s="2" t="s">
        <v>39</v>
      </c>
      <c r="L39" s="2" t="s">
        <v>1</v>
      </c>
      <c r="M39" s="2" t="s">
        <v>250</v>
      </c>
    </row>
    <row r="40" spans="1:13" x14ac:dyDescent="0.2">
      <c r="A40" s="2" t="s">
        <v>13</v>
      </c>
      <c r="B40" s="2" t="s">
        <v>24</v>
      </c>
      <c r="C40" s="2" t="s">
        <v>24</v>
      </c>
      <c r="D40" s="2" t="s">
        <v>251</v>
      </c>
      <c r="E40" s="2" t="s">
        <v>252</v>
      </c>
      <c r="F40" s="2" t="s">
        <v>253</v>
      </c>
      <c r="G40" s="2" t="s">
        <v>81</v>
      </c>
      <c r="H40" s="2" t="s">
        <v>254</v>
      </c>
      <c r="I40" s="2" t="s">
        <v>255</v>
      </c>
      <c r="J40" s="2" t="s">
        <v>63</v>
      </c>
      <c r="K40" s="2" t="s">
        <v>39</v>
      </c>
      <c r="L40" s="2" t="s">
        <v>6</v>
      </c>
      <c r="M40" s="2" t="s">
        <v>81</v>
      </c>
    </row>
    <row r="41" spans="1:13" x14ac:dyDescent="0.2">
      <c r="A41" s="2" t="s">
        <v>227</v>
      </c>
      <c r="B41" s="2" t="s">
        <v>14</v>
      </c>
      <c r="C41" s="2" t="s">
        <v>24</v>
      </c>
      <c r="D41" s="2" t="s">
        <v>256</v>
      </c>
      <c r="E41" s="2" t="s">
        <v>257</v>
      </c>
      <c r="F41" s="2" t="s">
        <v>258</v>
      </c>
      <c r="G41" s="2" t="s">
        <v>81</v>
      </c>
      <c r="H41" s="2" t="s">
        <v>259</v>
      </c>
      <c r="I41" s="2" t="s">
        <v>260</v>
      </c>
      <c r="J41" s="2" t="s">
        <v>70</v>
      </c>
      <c r="K41" s="2" t="s">
        <v>39</v>
      </c>
      <c r="L41" s="2" t="s">
        <v>261</v>
      </c>
      <c r="M41" s="2" t="s">
        <v>262</v>
      </c>
    </row>
    <row r="42" spans="1:13" x14ac:dyDescent="0.2">
      <c r="A42" s="2" t="s">
        <v>13</v>
      </c>
      <c r="B42" s="2" t="s">
        <v>24</v>
      </c>
      <c r="C42" s="2" t="s">
        <v>24</v>
      </c>
      <c r="D42" s="2" t="s">
        <v>49</v>
      </c>
      <c r="E42" s="2" t="s">
        <v>263</v>
      </c>
      <c r="F42" s="2" t="s">
        <v>264</v>
      </c>
      <c r="G42" s="2" t="s">
        <v>265</v>
      </c>
      <c r="H42" s="2" t="s">
        <v>266</v>
      </c>
      <c r="I42" s="2" t="s">
        <v>267</v>
      </c>
      <c r="J42" s="2" t="s">
        <v>99</v>
      </c>
      <c r="K42" s="2" t="s">
        <v>22</v>
      </c>
      <c r="L42" s="2" t="s">
        <v>3</v>
      </c>
      <c r="M42" s="2" t="s">
        <v>49</v>
      </c>
    </row>
    <row r="43" spans="1:13" x14ac:dyDescent="0.2">
      <c r="A43" s="2" t="s">
        <v>13</v>
      </c>
      <c r="B43" s="2" t="s">
        <v>24</v>
      </c>
      <c r="C43" s="2" t="s">
        <v>24</v>
      </c>
      <c r="D43" s="2" t="s">
        <v>268</v>
      </c>
      <c r="E43" s="2" t="s">
        <v>269</v>
      </c>
      <c r="F43" s="2" t="s">
        <v>270</v>
      </c>
      <c r="G43" s="2" t="s">
        <v>81</v>
      </c>
      <c r="H43" s="2" t="s">
        <v>271</v>
      </c>
      <c r="I43" s="2" t="s">
        <v>272</v>
      </c>
      <c r="J43" s="2" t="s">
        <v>106</v>
      </c>
      <c r="K43" s="2" t="s">
        <v>39</v>
      </c>
      <c r="L43" s="2" t="s">
        <v>4</v>
      </c>
      <c r="M43" s="2" t="s">
        <v>273</v>
      </c>
    </row>
    <row r="44" spans="1:13" x14ac:dyDescent="0.2">
      <c r="A44" s="2" t="s">
        <v>13</v>
      </c>
      <c r="B44" s="2" t="s">
        <v>24</v>
      </c>
      <c r="C44" s="2" t="s">
        <v>14</v>
      </c>
      <c r="D44" s="2" t="s">
        <v>274</v>
      </c>
      <c r="E44" s="2" t="s">
        <v>275</v>
      </c>
      <c r="F44" s="2" t="s">
        <v>276</v>
      </c>
      <c r="G44" s="2" t="s">
        <v>277</v>
      </c>
      <c r="H44" s="2" t="s">
        <v>278</v>
      </c>
      <c r="I44" s="2" t="s">
        <v>279</v>
      </c>
      <c r="J44" s="2" t="s">
        <v>204</v>
      </c>
      <c r="K44" s="2" t="s">
        <v>22</v>
      </c>
      <c r="L44" s="2" t="s">
        <v>1</v>
      </c>
      <c r="M44" s="2" t="s">
        <v>280</v>
      </c>
    </row>
    <row r="45" spans="1:13" x14ac:dyDescent="0.2">
      <c r="A45" s="2" t="s">
        <v>13</v>
      </c>
      <c r="B45" s="2" t="s">
        <v>24</v>
      </c>
      <c r="C45" s="2" t="s">
        <v>24</v>
      </c>
      <c r="D45" s="2" t="s">
        <v>79</v>
      </c>
      <c r="E45" s="2" t="s">
        <v>281</v>
      </c>
      <c r="F45" s="2" t="s">
        <v>282</v>
      </c>
      <c r="G45" s="2" t="s">
        <v>176</v>
      </c>
      <c r="H45" s="2" t="s">
        <v>283</v>
      </c>
      <c r="I45" s="2" t="s">
        <v>284</v>
      </c>
      <c r="J45" s="2" t="s">
        <v>285</v>
      </c>
      <c r="K45" s="2" t="s">
        <v>39</v>
      </c>
      <c r="L45" s="2" t="s">
        <v>4</v>
      </c>
      <c r="M45" s="2" t="s">
        <v>286</v>
      </c>
    </row>
    <row r="46" spans="1:13" x14ac:dyDescent="0.2">
      <c r="A46" s="2" t="s">
        <v>13</v>
      </c>
      <c r="B46" s="2" t="s">
        <v>14</v>
      </c>
      <c r="C46" s="2" t="s">
        <v>24</v>
      </c>
      <c r="D46" s="2" t="s">
        <v>15</v>
      </c>
      <c r="E46" s="2" t="s">
        <v>287</v>
      </c>
      <c r="F46" s="2" t="s">
        <v>288</v>
      </c>
      <c r="G46" s="2" t="s">
        <v>289</v>
      </c>
      <c r="H46" s="2" t="s">
        <v>290</v>
      </c>
      <c r="I46" s="2" t="s">
        <v>291</v>
      </c>
      <c r="J46" s="2" t="s">
        <v>63</v>
      </c>
      <c r="K46" s="2" t="s">
        <v>39</v>
      </c>
      <c r="L46" s="2" t="s">
        <v>3</v>
      </c>
      <c r="M46" s="2" t="s">
        <v>292</v>
      </c>
    </row>
    <row r="47" spans="1:13" x14ac:dyDescent="0.2">
      <c r="A47" s="2" t="s">
        <v>13</v>
      </c>
      <c r="B47" s="2" t="s">
        <v>24</v>
      </c>
      <c r="C47" s="2" t="s">
        <v>14</v>
      </c>
      <c r="D47" s="2" t="s">
        <v>293</v>
      </c>
      <c r="E47" s="2" t="s">
        <v>294</v>
      </c>
      <c r="F47" s="2" t="s">
        <v>295</v>
      </c>
      <c r="G47" s="2" t="s">
        <v>296</v>
      </c>
      <c r="H47" s="2" t="s">
        <v>297</v>
      </c>
      <c r="I47" s="2" t="s">
        <v>298</v>
      </c>
      <c r="J47" s="2" t="s">
        <v>299</v>
      </c>
      <c r="K47" s="2" t="s">
        <v>22</v>
      </c>
      <c r="L47" s="2" t="s">
        <v>1</v>
      </c>
      <c r="M47" s="2" t="s">
        <v>300</v>
      </c>
    </row>
    <row r="48" spans="1:13" x14ac:dyDescent="0.2">
      <c r="A48" s="2" t="s">
        <v>13</v>
      </c>
      <c r="B48" s="2" t="s">
        <v>24</v>
      </c>
      <c r="C48" s="2" t="s">
        <v>24</v>
      </c>
      <c r="D48" s="2" t="s">
        <v>49</v>
      </c>
      <c r="E48" s="2" t="s">
        <v>50</v>
      </c>
      <c r="F48" s="2" t="s">
        <v>301</v>
      </c>
      <c r="G48" s="2" t="s">
        <v>302</v>
      </c>
      <c r="H48" s="2" t="s">
        <v>303</v>
      </c>
      <c r="I48" s="2" t="s">
        <v>304</v>
      </c>
      <c r="J48" s="2" t="s">
        <v>63</v>
      </c>
      <c r="K48" s="2" t="s">
        <v>39</v>
      </c>
      <c r="L48" s="2" t="s">
        <v>1</v>
      </c>
      <c r="M48" s="2" t="s">
        <v>305</v>
      </c>
    </row>
    <row r="49" spans="1:13" x14ac:dyDescent="0.2">
      <c r="A49" s="2" t="s">
        <v>13</v>
      </c>
      <c r="B49" s="2" t="s">
        <v>24</v>
      </c>
      <c r="C49" s="2" t="s">
        <v>24</v>
      </c>
      <c r="D49" s="2" t="s">
        <v>15</v>
      </c>
      <c r="E49" s="2" t="s">
        <v>306</v>
      </c>
      <c r="F49" s="2" t="s">
        <v>307</v>
      </c>
      <c r="G49" s="2" t="s">
        <v>81</v>
      </c>
      <c r="H49" s="2" t="s">
        <v>308</v>
      </c>
      <c r="I49" s="2" t="s">
        <v>309</v>
      </c>
      <c r="J49" s="2" t="s">
        <v>285</v>
      </c>
      <c r="K49" s="2" t="s">
        <v>22</v>
      </c>
      <c r="L49" s="2" t="s">
        <v>1</v>
      </c>
      <c r="M49" s="2" t="s">
        <v>113</v>
      </c>
    </row>
    <row r="50" spans="1:13" x14ac:dyDescent="0.2">
      <c r="A50" s="2" t="s">
        <v>13</v>
      </c>
      <c r="B50" s="2" t="s">
        <v>24</v>
      </c>
      <c r="C50" s="2" t="s">
        <v>24</v>
      </c>
      <c r="D50" s="2" t="s">
        <v>310</v>
      </c>
      <c r="E50" s="2" t="s">
        <v>311</v>
      </c>
      <c r="F50" s="2" t="s">
        <v>312</v>
      </c>
      <c r="G50" s="2" t="s">
        <v>313</v>
      </c>
      <c r="H50" s="2" t="s">
        <v>314</v>
      </c>
      <c r="I50" s="2" t="s">
        <v>315</v>
      </c>
      <c r="J50" s="2" t="s">
        <v>70</v>
      </c>
      <c r="K50" s="2" t="s">
        <v>22</v>
      </c>
      <c r="L50" s="2" t="s">
        <v>7</v>
      </c>
      <c r="M50" s="2" t="s">
        <v>316</v>
      </c>
    </row>
    <row r="51" spans="1:13" x14ac:dyDescent="0.2">
      <c r="A51" s="2" t="s">
        <v>13</v>
      </c>
      <c r="B51" s="2" t="s">
        <v>24</v>
      </c>
      <c r="C51" s="2" t="s">
        <v>14</v>
      </c>
      <c r="D51" s="2" t="s">
        <v>317</v>
      </c>
      <c r="E51" s="2" t="s">
        <v>318</v>
      </c>
      <c r="F51" s="2" t="s">
        <v>27</v>
      </c>
      <c r="G51" s="2" t="s">
        <v>319</v>
      </c>
      <c r="H51" s="2" t="s">
        <v>320</v>
      </c>
      <c r="I51" s="2" t="s">
        <v>321</v>
      </c>
      <c r="J51" s="2" t="s">
        <v>322</v>
      </c>
      <c r="K51" s="2" t="s">
        <v>22</v>
      </c>
      <c r="L51" s="2" t="s">
        <v>7</v>
      </c>
      <c r="M51" s="2" t="s">
        <v>323</v>
      </c>
    </row>
    <row r="52" spans="1:13" x14ac:dyDescent="0.2">
      <c r="A52" s="2" t="s">
        <v>13</v>
      </c>
      <c r="B52" s="2" t="s">
        <v>14</v>
      </c>
      <c r="C52" s="2" t="s">
        <v>14</v>
      </c>
      <c r="D52" s="2" t="s">
        <v>15</v>
      </c>
      <c r="E52" s="2" t="s">
        <v>324</v>
      </c>
      <c r="F52" s="2" t="s">
        <v>102</v>
      </c>
      <c r="G52" s="2" t="s">
        <v>103</v>
      </c>
      <c r="H52" s="2" t="s">
        <v>19</v>
      </c>
      <c r="I52" s="2" t="s">
        <v>325</v>
      </c>
      <c r="J52" s="2" t="s">
        <v>31</v>
      </c>
      <c r="K52" s="2" t="s">
        <v>39</v>
      </c>
      <c r="L52" s="2" t="s">
        <v>2</v>
      </c>
      <c r="M52" s="2" t="s">
        <v>326</v>
      </c>
    </row>
  </sheetData>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11"/>
  <sheetViews>
    <sheetView zoomScale="190" zoomScaleNormal="190" workbookViewId="0">
      <selection activeCell="I21" sqref="I21"/>
    </sheetView>
  </sheetViews>
  <sheetFormatPr defaultRowHeight="12.75" x14ac:dyDescent="0.2"/>
  <cols>
    <col min="3" max="3" width="7.7109375" bestFit="1" customWidth="1"/>
    <col min="4" max="4" width="7" bestFit="1" customWidth="1"/>
    <col min="5" max="5" width="7.7109375" bestFit="1" customWidth="1"/>
    <col min="6" max="6" width="7.7109375" customWidth="1"/>
    <col min="7" max="11" width="7.7109375" bestFit="1" customWidth="1"/>
    <col min="12" max="12" width="6" bestFit="1" customWidth="1"/>
  </cols>
  <sheetData>
    <row r="5" spans="2:12" x14ac:dyDescent="0.2">
      <c r="C5" t="s">
        <v>186</v>
      </c>
      <c r="D5" t="s">
        <v>63</v>
      </c>
      <c r="E5" t="s">
        <v>204</v>
      </c>
      <c r="F5" t="s">
        <v>70</v>
      </c>
      <c r="G5" t="s">
        <v>106</v>
      </c>
      <c r="H5" t="s">
        <v>233</v>
      </c>
      <c r="I5" t="s">
        <v>31</v>
      </c>
      <c r="J5" t="s">
        <v>339</v>
      </c>
      <c r="K5" t="s">
        <v>285</v>
      </c>
      <c r="L5" t="s">
        <v>99</v>
      </c>
    </row>
    <row r="6" spans="2:12" x14ac:dyDescent="0.2">
      <c r="B6" s="5" t="s">
        <v>368</v>
      </c>
      <c r="C6" s="15">
        <v>9.0909090909090912E-2</v>
      </c>
      <c r="D6" s="20">
        <v>0.22727272727272727</v>
      </c>
      <c r="E6" s="20">
        <v>9.0909090909090912E-2</v>
      </c>
      <c r="F6" s="15">
        <v>0.22727272727272727</v>
      </c>
      <c r="G6" s="15">
        <v>0.18181818181818182</v>
      </c>
      <c r="H6" s="15">
        <v>4.5454545454545456E-2</v>
      </c>
      <c r="I6" s="20">
        <v>9.0909090909090912E-2</v>
      </c>
      <c r="J6" s="15">
        <v>4.5454545454545456E-2</v>
      </c>
      <c r="K6" s="15">
        <v>4.5454545454545456E-2</v>
      </c>
      <c r="L6" s="20">
        <v>9.0909090909090912E-2</v>
      </c>
    </row>
    <row r="7" spans="2:12" x14ac:dyDescent="0.2">
      <c r="B7" s="5" t="s">
        <v>369</v>
      </c>
      <c r="C7" s="15">
        <v>7.6923076923076927E-2</v>
      </c>
      <c r="D7" s="20">
        <v>0.42307692307692307</v>
      </c>
      <c r="E7" s="20">
        <v>0.19230769230769232</v>
      </c>
      <c r="F7" s="15">
        <v>0.26923076923076922</v>
      </c>
      <c r="G7" s="15">
        <v>0.23076923076923078</v>
      </c>
      <c r="H7" s="15">
        <v>3.8461538461538464E-2</v>
      </c>
      <c r="I7" s="20">
        <v>3.8461538461538464E-2</v>
      </c>
      <c r="J7" s="15">
        <v>3.8461538461538464E-2</v>
      </c>
      <c r="K7" s="15">
        <v>3.8461538461538464E-2</v>
      </c>
      <c r="L7" s="20">
        <v>3.8461538461538464E-2</v>
      </c>
    </row>
    <row r="11" spans="2:12" x14ac:dyDescent="0.2">
      <c r="C11" s="15"/>
      <c r="D11" s="15"/>
      <c r="E11" s="15"/>
      <c r="F11" s="15"/>
      <c r="G11" s="15"/>
      <c r="H11" s="15"/>
      <c r="I11" s="15"/>
      <c r="J11" s="15"/>
      <c r="K11" s="15"/>
      <c r="L11" s="15"/>
    </row>
  </sheetData>
  <phoneticPr fontId="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62"/>
  <sheetViews>
    <sheetView topLeftCell="C1" zoomScale="205" zoomScaleNormal="205" workbookViewId="0">
      <pane ySplit="1" topLeftCell="A48" activePane="bottomLeft" state="frozen"/>
      <selection pane="bottomLeft" activeCell="D60" sqref="D60"/>
    </sheetView>
  </sheetViews>
  <sheetFormatPr defaultColWidth="12.5703125" defaultRowHeight="15.75" customHeight="1" x14ac:dyDescent="0.2"/>
  <cols>
    <col min="1" max="5" width="18.85546875" customWidth="1"/>
    <col min="6" max="15" width="6" customWidth="1"/>
  </cols>
  <sheetData>
    <row r="1" spans="1:15" ht="12.75" x14ac:dyDescent="0.2">
      <c r="A1" s="1" t="s">
        <v>9</v>
      </c>
      <c r="B1" s="1" t="s">
        <v>10</v>
      </c>
      <c r="C1" s="3" t="s">
        <v>367</v>
      </c>
      <c r="D1" s="3" t="s">
        <v>336</v>
      </c>
      <c r="E1" s="2" t="s">
        <v>55</v>
      </c>
      <c r="F1" s="5" t="s">
        <v>186</v>
      </c>
      <c r="G1" s="5" t="s">
        <v>341</v>
      </c>
      <c r="H1" s="5" t="s">
        <v>352</v>
      </c>
      <c r="I1" s="5" t="s">
        <v>343</v>
      </c>
      <c r="J1" s="5" t="s">
        <v>353</v>
      </c>
      <c r="K1" s="5" t="s">
        <v>345</v>
      </c>
      <c r="L1" s="5" t="s">
        <v>354</v>
      </c>
      <c r="M1" s="5" t="s">
        <v>355</v>
      </c>
      <c r="N1" s="5" t="s">
        <v>356</v>
      </c>
      <c r="O1" s="5" t="s">
        <v>357</v>
      </c>
    </row>
    <row r="2" spans="1:15" ht="12.75" x14ac:dyDescent="0.2">
      <c r="A2" s="2"/>
      <c r="B2" s="3"/>
    </row>
    <row r="3" spans="1:15" ht="12.75" x14ac:dyDescent="0.2">
      <c r="A3" s="2"/>
      <c r="B3" s="2"/>
    </row>
    <row r="4" spans="1:15" ht="12.75" x14ac:dyDescent="0.2">
      <c r="A4" s="2"/>
      <c r="B4" s="2"/>
    </row>
    <row r="5" spans="1:15" ht="12.75" x14ac:dyDescent="0.2">
      <c r="A5" s="2"/>
      <c r="B5" s="2"/>
    </row>
    <row r="6" spans="1:15" ht="12.75" x14ac:dyDescent="0.2">
      <c r="A6" s="2"/>
      <c r="B6" s="2"/>
    </row>
    <row r="7" spans="1:15" ht="12.75" x14ac:dyDescent="0.2">
      <c r="A7" s="2"/>
      <c r="B7" s="2"/>
    </row>
    <row r="8" spans="1:15" ht="12.75" x14ac:dyDescent="0.2">
      <c r="A8" s="2"/>
      <c r="B8" s="2"/>
    </row>
    <row r="9" spans="1:15" ht="12.75" x14ac:dyDescent="0.2">
      <c r="A9" s="2"/>
      <c r="B9" s="2"/>
    </row>
    <row r="10" spans="1:15" ht="12.75" x14ac:dyDescent="0.2">
      <c r="A10" s="2"/>
      <c r="B10" s="2"/>
    </row>
    <row r="11" spans="1:15" ht="12.75" x14ac:dyDescent="0.2">
      <c r="A11" s="2"/>
      <c r="B11" s="2"/>
    </row>
    <row r="12" spans="1:15" ht="12.75" x14ac:dyDescent="0.2">
      <c r="A12" s="2"/>
      <c r="B12" s="2"/>
    </row>
    <row r="13" spans="1:15" ht="12.75" x14ac:dyDescent="0.2">
      <c r="A13" s="2"/>
      <c r="B13" s="2"/>
    </row>
    <row r="14" spans="1:15" ht="12.75" x14ac:dyDescent="0.2">
      <c r="A14" s="2"/>
      <c r="B14" s="2"/>
    </row>
    <row r="15" spans="1:15" ht="12.75" x14ac:dyDescent="0.2">
      <c r="A15" s="2"/>
      <c r="B15" s="2"/>
    </row>
    <row r="16" spans="1:15" ht="12.75" x14ac:dyDescent="0.2">
      <c r="A16" s="2"/>
      <c r="B16" s="2"/>
    </row>
    <row r="17" spans="1:15" ht="12.75" x14ac:dyDescent="0.2">
      <c r="A17" s="2"/>
      <c r="B17" s="2"/>
    </row>
    <row r="18" spans="1:15" ht="12.75" x14ac:dyDescent="0.2">
      <c r="A18" s="2"/>
      <c r="B18" s="2"/>
    </row>
    <row r="19" spans="1:15" ht="12.75" x14ac:dyDescent="0.2">
      <c r="A19" s="2"/>
      <c r="B19" s="2"/>
    </row>
    <row r="20" spans="1:15" ht="12.75" x14ac:dyDescent="0.2">
      <c r="A20" s="2"/>
      <c r="B20" s="2"/>
    </row>
    <row r="21" spans="1:15" ht="12.75" x14ac:dyDescent="0.2">
      <c r="A21" s="2"/>
      <c r="B21" s="2"/>
    </row>
    <row r="22" spans="1:15" ht="12.75" x14ac:dyDescent="0.2">
      <c r="A22" s="2"/>
      <c r="B22" s="2"/>
    </row>
    <row r="23" spans="1:15" ht="12.75" x14ac:dyDescent="0.2">
      <c r="A23" s="2"/>
      <c r="B23" s="2"/>
    </row>
    <row r="24" spans="1:15" ht="12.75" x14ac:dyDescent="0.2">
      <c r="A24" s="2" t="s">
        <v>38</v>
      </c>
      <c r="B24" s="3" t="s">
        <v>336</v>
      </c>
      <c r="C24" t="str">
        <f t="shared" ref="C24:E49" si="0">IF(COUNTIF($B24,C$1),1,"0")</f>
        <v>0</v>
      </c>
      <c r="D24">
        <f t="shared" si="0"/>
        <v>1</v>
      </c>
      <c r="E24" t="str">
        <f t="shared" si="0"/>
        <v>0</v>
      </c>
      <c r="F24" t="str">
        <f t="shared" ref="F24:F49" si="1">IF(COUNTIF($A24,"*住居費*"),1,"0")</f>
        <v>0</v>
      </c>
      <c r="G24">
        <f t="shared" ref="G24:G49" si="2">IF(COUNTIF($A24,"*食費*"),1,"0")</f>
        <v>1</v>
      </c>
      <c r="H24" t="str">
        <f t="shared" ref="H24:H49" si="3">IF(COUNTIF($A24,"*交通費*"),1,"0")</f>
        <v>0</v>
      </c>
      <c r="I24" t="str">
        <f t="shared" ref="I24:I49" si="4">IF(COUNTIF($A24,"*教養娯楽費*"),1,"0")</f>
        <v>0</v>
      </c>
      <c r="J24">
        <f t="shared" ref="J24:J49" si="5">IF(COUNTIF($A24,"*日常費*"),1,"0")</f>
        <v>1</v>
      </c>
      <c r="K24" t="str">
        <f t="shared" ref="K24:K49" si="6">IF(COUNTIF($A24,"*書籍費*"),1,"0")</f>
        <v>0</v>
      </c>
      <c r="L24" t="str">
        <f t="shared" ref="L24:L49" si="7">IF(COUNTIF($A24,"*勉学費*"),1,"0")</f>
        <v>0</v>
      </c>
      <c r="M24" t="str">
        <f t="shared" ref="M24:M49" si="8">IF(COUNTIF($A24,"*電話代*"),1,"0")</f>
        <v>0</v>
      </c>
      <c r="N24" t="str">
        <f t="shared" ref="N24:N49" si="9">IF(COUNTIF($A24,"*その他*"),1,"0")</f>
        <v>0</v>
      </c>
      <c r="O24" t="str">
        <f t="shared" ref="O24:O49" si="10">IF(COUNTIF($A24,"*貯金*"),1,"0")</f>
        <v>0</v>
      </c>
    </row>
    <row r="25" spans="1:15" ht="12.75" x14ac:dyDescent="0.2">
      <c r="A25" s="2" t="s">
        <v>47</v>
      </c>
      <c r="B25" s="2" t="s">
        <v>39</v>
      </c>
      <c r="C25" t="str">
        <f t="shared" si="0"/>
        <v>0</v>
      </c>
      <c r="D25">
        <f t="shared" si="0"/>
        <v>1</v>
      </c>
      <c r="E25" t="str">
        <f t="shared" si="0"/>
        <v>0</v>
      </c>
      <c r="F25" t="str">
        <f t="shared" si="1"/>
        <v>0</v>
      </c>
      <c r="G25">
        <f t="shared" si="2"/>
        <v>1</v>
      </c>
      <c r="H25" t="str">
        <f t="shared" si="3"/>
        <v>0</v>
      </c>
      <c r="I25" t="str">
        <f t="shared" si="4"/>
        <v>0</v>
      </c>
      <c r="J25" t="str">
        <f t="shared" si="5"/>
        <v>0</v>
      </c>
      <c r="K25" t="str">
        <f t="shared" si="6"/>
        <v>0</v>
      </c>
      <c r="L25" t="str">
        <f t="shared" si="7"/>
        <v>0</v>
      </c>
      <c r="M25" t="str">
        <f t="shared" si="8"/>
        <v>0</v>
      </c>
      <c r="N25" t="str">
        <f t="shared" si="9"/>
        <v>0</v>
      </c>
      <c r="O25" t="str">
        <f t="shared" si="10"/>
        <v>0</v>
      </c>
    </row>
    <row r="26" spans="1:15" ht="12.75" x14ac:dyDescent="0.2">
      <c r="A26" s="2" t="s">
        <v>63</v>
      </c>
      <c r="B26" s="2" t="s">
        <v>39</v>
      </c>
      <c r="C26" t="str">
        <f t="shared" si="0"/>
        <v>0</v>
      </c>
      <c r="D26">
        <f t="shared" si="0"/>
        <v>1</v>
      </c>
      <c r="E26" t="str">
        <f t="shared" si="0"/>
        <v>0</v>
      </c>
      <c r="F26" t="str">
        <f t="shared" si="1"/>
        <v>0</v>
      </c>
      <c r="G26">
        <f t="shared" si="2"/>
        <v>1</v>
      </c>
      <c r="H26" t="str">
        <f t="shared" si="3"/>
        <v>0</v>
      </c>
      <c r="I26" t="str">
        <f t="shared" si="4"/>
        <v>0</v>
      </c>
      <c r="J26" t="str">
        <f t="shared" si="5"/>
        <v>0</v>
      </c>
      <c r="K26" t="str">
        <f t="shared" si="6"/>
        <v>0</v>
      </c>
      <c r="L26" t="str">
        <f t="shared" si="7"/>
        <v>0</v>
      </c>
      <c r="M26" t="str">
        <f t="shared" si="8"/>
        <v>0</v>
      </c>
      <c r="N26" t="str">
        <f t="shared" si="9"/>
        <v>0</v>
      </c>
      <c r="O26" t="str">
        <f t="shared" si="10"/>
        <v>0</v>
      </c>
    </row>
    <row r="27" spans="1:15" ht="12.75" x14ac:dyDescent="0.2">
      <c r="A27" s="2" t="s">
        <v>70</v>
      </c>
      <c r="B27" s="2" t="s">
        <v>39</v>
      </c>
      <c r="C27" t="str">
        <f t="shared" si="0"/>
        <v>0</v>
      </c>
      <c r="D27">
        <f t="shared" si="0"/>
        <v>1</v>
      </c>
      <c r="E27" t="str">
        <f t="shared" si="0"/>
        <v>0</v>
      </c>
      <c r="F27" t="str">
        <f t="shared" si="1"/>
        <v>0</v>
      </c>
      <c r="G27" t="str">
        <f t="shared" si="2"/>
        <v>0</v>
      </c>
      <c r="H27" t="str">
        <f t="shared" si="3"/>
        <v>0</v>
      </c>
      <c r="I27">
        <f t="shared" si="4"/>
        <v>1</v>
      </c>
      <c r="J27" t="str">
        <f t="shared" si="5"/>
        <v>0</v>
      </c>
      <c r="K27" t="str">
        <f t="shared" si="6"/>
        <v>0</v>
      </c>
      <c r="L27" t="str">
        <f t="shared" si="7"/>
        <v>0</v>
      </c>
      <c r="M27" t="str">
        <f t="shared" si="8"/>
        <v>0</v>
      </c>
      <c r="N27" t="str">
        <f t="shared" si="9"/>
        <v>0</v>
      </c>
      <c r="O27" t="str">
        <f t="shared" si="10"/>
        <v>0</v>
      </c>
    </row>
    <row r="28" spans="1:15" ht="12.75" x14ac:dyDescent="0.2">
      <c r="A28" s="2" t="s">
        <v>63</v>
      </c>
      <c r="B28" s="2" t="s">
        <v>39</v>
      </c>
      <c r="C28" t="str">
        <f t="shared" si="0"/>
        <v>0</v>
      </c>
      <c r="D28">
        <f t="shared" si="0"/>
        <v>1</v>
      </c>
      <c r="E28" t="str">
        <f t="shared" si="0"/>
        <v>0</v>
      </c>
      <c r="F28" t="str">
        <f t="shared" si="1"/>
        <v>0</v>
      </c>
      <c r="G28">
        <f t="shared" si="2"/>
        <v>1</v>
      </c>
      <c r="H28" t="str">
        <f t="shared" si="3"/>
        <v>0</v>
      </c>
      <c r="I28" t="str">
        <f t="shared" si="4"/>
        <v>0</v>
      </c>
      <c r="J28" t="str">
        <f t="shared" si="5"/>
        <v>0</v>
      </c>
      <c r="K28" t="str">
        <f t="shared" si="6"/>
        <v>0</v>
      </c>
      <c r="L28" t="str">
        <f t="shared" si="7"/>
        <v>0</v>
      </c>
      <c r="M28" t="str">
        <f t="shared" si="8"/>
        <v>0</v>
      </c>
      <c r="N28" t="str">
        <f t="shared" si="9"/>
        <v>0</v>
      </c>
      <c r="O28" t="str">
        <f t="shared" si="10"/>
        <v>0</v>
      </c>
    </row>
    <row r="29" spans="1:15" ht="12.75" x14ac:dyDescent="0.2">
      <c r="A29" s="2" t="s">
        <v>106</v>
      </c>
      <c r="B29" s="2" t="s">
        <v>39</v>
      </c>
      <c r="C29" t="str">
        <f t="shared" si="0"/>
        <v>0</v>
      </c>
      <c r="D29">
        <f t="shared" si="0"/>
        <v>1</v>
      </c>
      <c r="E29" t="str">
        <f t="shared" si="0"/>
        <v>0</v>
      </c>
      <c r="F29" t="str">
        <f t="shared" si="1"/>
        <v>0</v>
      </c>
      <c r="G29" t="str">
        <f t="shared" si="2"/>
        <v>0</v>
      </c>
      <c r="H29" t="str">
        <f t="shared" si="3"/>
        <v>0</v>
      </c>
      <c r="I29" t="str">
        <f t="shared" si="4"/>
        <v>0</v>
      </c>
      <c r="J29">
        <f t="shared" si="5"/>
        <v>1</v>
      </c>
      <c r="K29" t="str">
        <f t="shared" si="6"/>
        <v>0</v>
      </c>
      <c r="L29" t="str">
        <f t="shared" si="7"/>
        <v>0</v>
      </c>
      <c r="M29" t="str">
        <f t="shared" si="8"/>
        <v>0</v>
      </c>
      <c r="N29" t="str">
        <f t="shared" si="9"/>
        <v>0</v>
      </c>
      <c r="O29" t="str">
        <f t="shared" si="10"/>
        <v>0</v>
      </c>
    </row>
    <row r="30" spans="1:15" ht="12.75" x14ac:dyDescent="0.2">
      <c r="A30" s="2" t="s">
        <v>106</v>
      </c>
      <c r="B30" s="2" t="s">
        <v>39</v>
      </c>
      <c r="C30" t="str">
        <f t="shared" si="0"/>
        <v>0</v>
      </c>
      <c r="D30">
        <f t="shared" si="0"/>
        <v>1</v>
      </c>
      <c r="E30" t="str">
        <f t="shared" si="0"/>
        <v>0</v>
      </c>
      <c r="F30" t="str">
        <f t="shared" si="1"/>
        <v>0</v>
      </c>
      <c r="G30" t="str">
        <f t="shared" si="2"/>
        <v>0</v>
      </c>
      <c r="H30" t="str">
        <f t="shared" si="3"/>
        <v>0</v>
      </c>
      <c r="I30" t="str">
        <f t="shared" si="4"/>
        <v>0</v>
      </c>
      <c r="J30">
        <f t="shared" si="5"/>
        <v>1</v>
      </c>
      <c r="K30" t="str">
        <f t="shared" si="6"/>
        <v>0</v>
      </c>
      <c r="L30" t="str">
        <f t="shared" si="7"/>
        <v>0</v>
      </c>
      <c r="M30" t="str">
        <f t="shared" si="8"/>
        <v>0</v>
      </c>
      <c r="N30" t="str">
        <f t="shared" si="9"/>
        <v>0</v>
      </c>
      <c r="O30" t="str">
        <f t="shared" si="10"/>
        <v>0</v>
      </c>
    </row>
    <row r="31" spans="1:15" ht="12.75" x14ac:dyDescent="0.2">
      <c r="A31" s="2" t="s">
        <v>144</v>
      </c>
      <c r="B31" s="2" t="s">
        <v>39</v>
      </c>
      <c r="C31" t="str">
        <f t="shared" si="0"/>
        <v>0</v>
      </c>
      <c r="D31">
        <f t="shared" si="0"/>
        <v>1</v>
      </c>
      <c r="E31" t="str">
        <f t="shared" si="0"/>
        <v>0</v>
      </c>
      <c r="F31" t="str">
        <f t="shared" si="1"/>
        <v>0</v>
      </c>
      <c r="G31" t="str">
        <f t="shared" si="2"/>
        <v>0</v>
      </c>
      <c r="H31" t="str">
        <f t="shared" si="3"/>
        <v>0</v>
      </c>
      <c r="I31" t="str">
        <f t="shared" si="4"/>
        <v>0</v>
      </c>
      <c r="J31" t="str">
        <f t="shared" si="5"/>
        <v>0</v>
      </c>
      <c r="K31" t="str">
        <f t="shared" si="6"/>
        <v>0</v>
      </c>
      <c r="L31" t="str">
        <f t="shared" si="7"/>
        <v>0</v>
      </c>
      <c r="M31" t="str">
        <f t="shared" si="8"/>
        <v>0</v>
      </c>
      <c r="N31" t="str">
        <f t="shared" si="9"/>
        <v>0</v>
      </c>
      <c r="O31" t="str">
        <f t="shared" si="10"/>
        <v>0</v>
      </c>
    </row>
    <row r="32" spans="1:15" ht="12.75" x14ac:dyDescent="0.2">
      <c r="A32" s="2" t="s">
        <v>156</v>
      </c>
      <c r="B32" s="2" t="s">
        <v>39</v>
      </c>
      <c r="C32" t="str">
        <f t="shared" si="0"/>
        <v>0</v>
      </c>
      <c r="D32">
        <f t="shared" si="0"/>
        <v>1</v>
      </c>
      <c r="E32" t="str">
        <f t="shared" si="0"/>
        <v>0</v>
      </c>
      <c r="F32" t="str">
        <f t="shared" si="1"/>
        <v>0</v>
      </c>
      <c r="G32" t="str">
        <f t="shared" si="2"/>
        <v>0</v>
      </c>
      <c r="H32" t="str">
        <f t="shared" si="3"/>
        <v>0</v>
      </c>
      <c r="I32" t="str">
        <f t="shared" si="4"/>
        <v>0</v>
      </c>
      <c r="J32" t="str">
        <f t="shared" si="5"/>
        <v>0</v>
      </c>
      <c r="K32" t="str">
        <f t="shared" si="6"/>
        <v>0</v>
      </c>
      <c r="L32" t="str">
        <f t="shared" si="7"/>
        <v>0</v>
      </c>
      <c r="M32" t="str">
        <f t="shared" si="8"/>
        <v>0</v>
      </c>
      <c r="N32" t="str">
        <f t="shared" si="9"/>
        <v>0</v>
      </c>
      <c r="O32" t="str">
        <f t="shared" si="10"/>
        <v>0</v>
      </c>
    </row>
    <row r="33" spans="1:15" ht="12.75" x14ac:dyDescent="0.2">
      <c r="A33" s="2" t="s">
        <v>106</v>
      </c>
      <c r="B33" s="2" t="s">
        <v>39</v>
      </c>
      <c r="C33" t="str">
        <f t="shared" si="0"/>
        <v>0</v>
      </c>
      <c r="D33">
        <f t="shared" si="0"/>
        <v>1</v>
      </c>
      <c r="E33" t="str">
        <f t="shared" si="0"/>
        <v>0</v>
      </c>
      <c r="F33" t="str">
        <f t="shared" si="1"/>
        <v>0</v>
      </c>
      <c r="G33" t="str">
        <f t="shared" si="2"/>
        <v>0</v>
      </c>
      <c r="H33" t="str">
        <f t="shared" si="3"/>
        <v>0</v>
      </c>
      <c r="I33" t="str">
        <f t="shared" si="4"/>
        <v>0</v>
      </c>
      <c r="J33">
        <f t="shared" si="5"/>
        <v>1</v>
      </c>
      <c r="K33" t="str">
        <f t="shared" si="6"/>
        <v>0</v>
      </c>
      <c r="L33" t="str">
        <f t="shared" si="7"/>
        <v>0</v>
      </c>
      <c r="M33" t="str">
        <f t="shared" si="8"/>
        <v>0</v>
      </c>
      <c r="N33" t="str">
        <f t="shared" si="9"/>
        <v>0</v>
      </c>
      <c r="O33" t="str">
        <f t="shared" si="10"/>
        <v>0</v>
      </c>
    </row>
    <row r="34" spans="1:15" ht="12.75" x14ac:dyDescent="0.2">
      <c r="A34" s="2" t="s">
        <v>169</v>
      </c>
      <c r="B34" s="2" t="s">
        <v>39</v>
      </c>
      <c r="C34" t="str">
        <f t="shared" si="0"/>
        <v>0</v>
      </c>
      <c r="D34">
        <f t="shared" si="0"/>
        <v>1</v>
      </c>
      <c r="E34" t="str">
        <f t="shared" si="0"/>
        <v>0</v>
      </c>
      <c r="F34">
        <f t="shared" si="1"/>
        <v>1</v>
      </c>
      <c r="G34">
        <f t="shared" si="2"/>
        <v>1</v>
      </c>
      <c r="H34" t="str">
        <f t="shared" si="3"/>
        <v>0</v>
      </c>
      <c r="I34" t="str">
        <f t="shared" si="4"/>
        <v>0</v>
      </c>
      <c r="J34" t="str">
        <f t="shared" si="5"/>
        <v>0</v>
      </c>
      <c r="K34" t="str">
        <f t="shared" si="6"/>
        <v>0</v>
      </c>
      <c r="L34" t="str">
        <f t="shared" si="7"/>
        <v>0</v>
      </c>
      <c r="M34" t="str">
        <f t="shared" si="8"/>
        <v>0</v>
      </c>
      <c r="N34" t="str">
        <f t="shared" si="9"/>
        <v>0</v>
      </c>
      <c r="O34" t="str">
        <f t="shared" si="10"/>
        <v>0</v>
      </c>
    </row>
    <row r="35" spans="1:15" ht="12.75" x14ac:dyDescent="0.2">
      <c r="A35" s="2" t="s">
        <v>172</v>
      </c>
      <c r="B35" s="2" t="s">
        <v>39</v>
      </c>
      <c r="C35" t="str">
        <f t="shared" si="0"/>
        <v>0</v>
      </c>
      <c r="D35">
        <f t="shared" si="0"/>
        <v>1</v>
      </c>
      <c r="E35" t="str">
        <f t="shared" si="0"/>
        <v>0</v>
      </c>
      <c r="F35" t="str">
        <f t="shared" si="1"/>
        <v>0</v>
      </c>
      <c r="G35" t="str">
        <f t="shared" si="2"/>
        <v>0</v>
      </c>
      <c r="H35">
        <f t="shared" si="3"/>
        <v>1</v>
      </c>
      <c r="I35">
        <f t="shared" si="4"/>
        <v>1</v>
      </c>
      <c r="J35" t="str">
        <f t="shared" si="5"/>
        <v>0</v>
      </c>
      <c r="K35" t="str">
        <f t="shared" si="6"/>
        <v>0</v>
      </c>
      <c r="L35" t="str">
        <f t="shared" si="7"/>
        <v>0</v>
      </c>
      <c r="M35" t="str">
        <f t="shared" si="8"/>
        <v>0</v>
      </c>
      <c r="N35" t="str">
        <f t="shared" si="9"/>
        <v>0</v>
      </c>
      <c r="O35" t="str">
        <f t="shared" si="10"/>
        <v>0</v>
      </c>
    </row>
    <row r="36" spans="1:15" ht="12.75" x14ac:dyDescent="0.2">
      <c r="A36" s="2" t="s">
        <v>197</v>
      </c>
      <c r="B36" s="2" t="s">
        <v>39</v>
      </c>
      <c r="C36" t="str">
        <f t="shared" si="0"/>
        <v>0</v>
      </c>
      <c r="D36">
        <f t="shared" si="0"/>
        <v>1</v>
      </c>
      <c r="E36" t="str">
        <f t="shared" si="0"/>
        <v>0</v>
      </c>
      <c r="F36">
        <f t="shared" si="1"/>
        <v>1</v>
      </c>
      <c r="G36">
        <f t="shared" si="2"/>
        <v>1</v>
      </c>
      <c r="H36">
        <f t="shared" si="3"/>
        <v>1</v>
      </c>
      <c r="I36">
        <f t="shared" si="4"/>
        <v>1</v>
      </c>
      <c r="J36" t="str">
        <f t="shared" si="5"/>
        <v>0</v>
      </c>
      <c r="K36" t="str">
        <f t="shared" si="6"/>
        <v>0</v>
      </c>
      <c r="L36" t="str">
        <f t="shared" si="7"/>
        <v>0</v>
      </c>
      <c r="M36">
        <f t="shared" si="8"/>
        <v>1</v>
      </c>
      <c r="N36" t="str">
        <f t="shared" si="9"/>
        <v>0</v>
      </c>
      <c r="O36" t="str">
        <f t="shared" si="10"/>
        <v>0</v>
      </c>
    </row>
    <row r="37" spans="1:15" ht="12.75" x14ac:dyDescent="0.2">
      <c r="A37" s="2" t="s">
        <v>204</v>
      </c>
      <c r="B37" s="2" t="s">
        <v>39</v>
      </c>
      <c r="C37" t="str">
        <f t="shared" si="0"/>
        <v>0</v>
      </c>
      <c r="D37">
        <f t="shared" si="0"/>
        <v>1</v>
      </c>
      <c r="E37" t="str">
        <f t="shared" si="0"/>
        <v>0</v>
      </c>
      <c r="F37" t="str">
        <f t="shared" si="1"/>
        <v>0</v>
      </c>
      <c r="G37" t="str">
        <f t="shared" si="2"/>
        <v>0</v>
      </c>
      <c r="H37">
        <f t="shared" si="3"/>
        <v>1</v>
      </c>
      <c r="I37" t="str">
        <f t="shared" si="4"/>
        <v>0</v>
      </c>
      <c r="J37" t="str">
        <f t="shared" si="5"/>
        <v>0</v>
      </c>
      <c r="K37" t="str">
        <f t="shared" si="6"/>
        <v>0</v>
      </c>
      <c r="L37" t="str">
        <f t="shared" si="7"/>
        <v>0</v>
      </c>
      <c r="M37" t="str">
        <f t="shared" si="8"/>
        <v>0</v>
      </c>
      <c r="N37" t="str">
        <f t="shared" si="9"/>
        <v>0</v>
      </c>
      <c r="O37" t="str">
        <f t="shared" si="10"/>
        <v>0</v>
      </c>
    </row>
    <row r="38" spans="1:15" ht="12.75" x14ac:dyDescent="0.2">
      <c r="A38" s="2" t="s">
        <v>210</v>
      </c>
      <c r="B38" s="2" t="s">
        <v>39</v>
      </c>
      <c r="C38" t="str">
        <f t="shared" si="0"/>
        <v>0</v>
      </c>
      <c r="D38">
        <f t="shared" si="0"/>
        <v>1</v>
      </c>
      <c r="E38" t="str">
        <f t="shared" si="0"/>
        <v>0</v>
      </c>
      <c r="F38" t="str">
        <f t="shared" si="1"/>
        <v>0</v>
      </c>
      <c r="G38">
        <f t="shared" si="2"/>
        <v>1</v>
      </c>
      <c r="H38">
        <f t="shared" si="3"/>
        <v>1</v>
      </c>
      <c r="I38">
        <f t="shared" si="4"/>
        <v>1</v>
      </c>
      <c r="J38" t="str">
        <f t="shared" si="5"/>
        <v>0</v>
      </c>
      <c r="K38">
        <f t="shared" si="6"/>
        <v>1</v>
      </c>
      <c r="L38" t="str">
        <f t="shared" si="7"/>
        <v>0</v>
      </c>
      <c r="M38" t="str">
        <f t="shared" si="8"/>
        <v>0</v>
      </c>
      <c r="N38" t="str">
        <f t="shared" si="9"/>
        <v>0</v>
      </c>
      <c r="O38" t="str">
        <f t="shared" si="10"/>
        <v>0</v>
      </c>
    </row>
    <row r="39" spans="1:15" ht="12.75" x14ac:dyDescent="0.2">
      <c r="A39" s="2" t="s">
        <v>70</v>
      </c>
      <c r="B39" s="2" t="s">
        <v>39</v>
      </c>
      <c r="C39" t="str">
        <f t="shared" si="0"/>
        <v>0</v>
      </c>
      <c r="D39">
        <f t="shared" si="0"/>
        <v>1</v>
      </c>
      <c r="E39" t="str">
        <f t="shared" si="0"/>
        <v>0</v>
      </c>
      <c r="F39" t="str">
        <f t="shared" si="1"/>
        <v>0</v>
      </c>
      <c r="G39" t="str">
        <f t="shared" si="2"/>
        <v>0</v>
      </c>
      <c r="H39" t="str">
        <f t="shared" si="3"/>
        <v>0</v>
      </c>
      <c r="I39">
        <f t="shared" si="4"/>
        <v>1</v>
      </c>
      <c r="J39" t="str">
        <f t="shared" si="5"/>
        <v>0</v>
      </c>
      <c r="K39" t="str">
        <f t="shared" si="6"/>
        <v>0</v>
      </c>
      <c r="L39" t="str">
        <f t="shared" si="7"/>
        <v>0</v>
      </c>
      <c r="M39" t="str">
        <f t="shared" si="8"/>
        <v>0</v>
      </c>
      <c r="N39" t="str">
        <f t="shared" si="9"/>
        <v>0</v>
      </c>
      <c r="O39" t="str">
        <f t="shared" si="10"/>
        <v>0</v>
      </c>
    </row>
    <row r="40" spans="1:15" ht="12.75" x14ac:dyDescent="0.2">
      <c r="A40" s="2" t="s">
        <v>63</v>
      </c>
      <c r="B40" s="2" t="s">
        <v>39</v>
      </c>
      <c r="C40" t="str">
        <f t="shared" si="0"/>
        <v>0</v>
      </c>
      <c r="D40">
        <f t="shared" si="0"/>
        <v>1</v>
      </c>
      <c r="E40" t="str">
        <f t="shared" si="0"/>
        <v>0</v>
      </c>
      <c r="F40" t="str">
        <f t="shared" si="1"/>
        <v>0</v>
      </c>
      <c r="G40">
        <f t="shared" si="2"/>
        <v>1</v>
      </c>
      <c r="H40" t="str">
        <f t="shared" si="3"/>
        <v>0</v>
      </c>
      <c r="I40" t="str">
        <f t="shared" si="4"/>
        <v>0</v>
      </c>
      <c r="J40" t="str">
        <f t="shared" si="5"/>
        <v>0</v>
      </c>
      <c r="K40" t="str">
        <f t="shared" si="6"/>
        <v>0</v>
      </c>
      <c r="L40" t="str">
        <f t="shared" si="7"/>
        <v>0</v>
      </c>
      <c r="M40" t="str">
        <f t="shared" si="8"/>
        <v>0</v>
      </c>
      <c r="N40" t="str">
        <f t="shared" si="9"/>
        <v>0</v>
      </c>
      <c r="O40" t="str">
        <f t="shared" si="10"/>
        <v>0</v>
      </c>
    </row>
    <row r="41" spans="1:15" ht="12.75" x14ac:dyDescent="0.2">
      <c r="A41" s="2" t="s">
        <v>242</v>
      </c>
      <c r="B41" s="2" t="s">
        <v>39</v>
      </c>
      <c r="C41" t="str">
        <f t="shared" si="0"/>
        <v>0</v>
      </c>
      <c r="D41">
        <f t="shared" si="0"/>
        <v>1</v>
      </c>
      <c r="E41" t="str">
        <f t="shared" si="0"/>
        <v>0</v>
      </c>
      <c r="F41" t="str">
        <f t="shared" si="1"/>
        <v>0</v>
      </c>
      <c r="G41" t="str">
        <f t="shared" si="2"/>
        <v>0</v>
      </c>
      <c r="H41">
        <f t="shared" si="3"/>
        <v>1</v>
      </c>
      <c r="I41">
        <f t="shared" si="4"/>
        <v>1</v>
      </c>
      <c r="J41">
        <f t="shared" si="5"/>
        <v>1</v>
      </c>
      <c r="K41" t="str">
        <f t="shared" si="6"/>
        <v>0</v>
      </c>
      <c r="L41" t="str">
        <f t="shared" si="7"/>
        <v>0</v>
      </c>
      <c r="M41" t="str">
        <f t="shared" si="8"/>
        <v>0</v>
      </c>
      <c r="N41" t="str">
        <f t="shared" si="9"/>
        <v>0</v>
      </c>
      <c r="O41" t="str">
        <f t="shared" si="10"/>
        <v>0</v>
      </c>
    </row>
    <row r="42" spans="1:15" ht="12.75" x14ac:dyDescent="0.2">
      <c r="A42" s="2" t="s">
        <v>99</v>
      </c>
      <c r="B42" s="2" t="s">
        <v>39</v>
      </c>
      <c r="C42" t="str">
        <f t="shared" si="0"/>
        <v>0</v>
      </c>
      <c r="D42">
        <f t="shared" si="0"/>
        <v>1</v>
      </c>
      <c r="E42" t="str">
        <f t="shared" si="0"/>
        <v>0</v>
      </c>
      <c r="F42" t="str">
        <f t="shared" si="1"/>
        <v>0</v>
      </c>
      <c r="G42" t="str">
        <f t="shared" si="2"/>
        <v>0</v>
      </c>
      <c r="H42" t="str">
        <f t="shared" si="3"/>
        <v>0</v>
      </c>
      <c r="I42" t="str">
        <f t="shared" si="4"/>
        <v>0</v>
      </c>
      <c r="J42" t="str">
        <f t="shared" si="5"/>
        <v>0</v>
      </c>
      <c r="K42" t="str">
        <f t="shared" si="6"/>
        <v>0</v>
      </c>
      <c r="L42" t="str">
        <f t="shared" si="7"/>
        <v>0</v>
      </c>
      <c r="M42" t="str">
        <f t="shared" si="8"/>
        <v>0</v>
      </c>
      <c r="N42" t="str">
        <f t="shared" si="9"/>
        <v>0</v>
      </c>
      <c r="O42">
        <f t="shared" si="10"/>
        <v>1</v>
      </c>
    </row>
    <row r="43" spans="1:15" ht="12.75" x14ac:dyDescent="0.2">
      <c r="A43" s="2" t="s">
        <v>63</v>
      </c>
      <c r="B43" s="2" t="s">
        <v>39</v>
      </c>
      <c r="C43" t="str">
        <f t="shared" si="0"/>
        <v>0</v>
      </c>
      <c r="D43">
        <f t="shared" si="0"/>
        <v>1</v>
      </c>
      <c r="E43" t="str">
        <f t="shared" si="0"/>
        <v>0</v>
      </c>
      <c r="F43" t="str">
        <f t="shared" si="1"/>
        <v>0</v>
      </c>
      <c r="G43">
        <f t="shared" si="2"/>
        <v>1</v>
      </c>
      <c r="H43" t="str">
        <f t="shared" si="3"/>
        <v>0</v>
      </c>
      <c r="I43" t="str">
        <f t="shared" si="4"/>
        <v>0</v>
      </c>
      <c r="J43" t="str">
        <f t="shared" si="5"/>
        <v>0</v>
      </c>
      <c r="K43" t="str">
        <f t="shared" si="6"/>
        <v>0</v>
      </c>
      <c r="L43" t="str">
        <f t="shared" si="7"/>
        <v>0</v>
      </c>
      <c r="M43" t="str">
        <f t="shared" si="8"/>
        <v>0</v>
      </c>
      <c r="N43" t="str">
        <f t="shared" si="9"/>
        <v>0</v>
      </c>
      <c r="O43" t="str">
        <f t="shared" si="10"/>
        <v>0</v>
      </c>
    </row>
    <row r="44" spans="1:15" ht="12.75" x14ac:dyDescent="0.2">
      <c r="A44" s="2" t="s">
        <v>70</v>
      </c>
      <c r="B44" s="2" t="s">
        <v>39</v>
      </c>
      <c r="C44" t="str">
        <f t="shared" si="0"/>
        <v>0</v>
      </c>
      <c r="D44">
        <f t="shared" si="0"/>
        <v>1</v>
      </c>
      <c r="E44" t="str">
        <f t="shared" si="0"/>
        <v>0</v>
      </c>
      <c r="F44" t="str">
        <f t="shared" si="1"/>
        <v>0</v>
      </c>
      <c r="G44" t="str">
        <f t="shared" si="2"/>
        <v>0</v>
      </c>
      <c r="H44" t="str">
        <f t="shared" si="3"/>
        <v>0</v>
      </c>
      <c r="I44">
        <f t="shared" si="4"/>
        <v>1</v>
      </c>
      <c r="J44" t="str">
        <f t="shared" si="5"/>
        <v>0</v>
      </c>
      <c r="K44" t="str">
        <f t="shared" si="6"/>
        <v>0</v>
      </c>
      <c r="L44" t="str">
        <f t="shared" si="7"/>
        <v>0</v>
      </c>
      <c r="M44" t="str">
        <f t="shared" si="8"/>
        <v>0</v>
      </c>
      <c r="N44" t="str">
        <f t="shared" si="9"/>
        <v>0</v>
      </c>
      <c r="O44" t="str">
        <f t="shared" si="10"/>
        <v>0</v>
      </c>
    </row>
    <row r="45" spans="1:15" ht="12.75" x14ac:dyDescent="0.2">
      <c r="A45" s="2" t="s">
        <v>106</v>
      </c>
      <c r="B45" s="2" t="s">
        <v>39</v>
      </c>
      <c r="C45" t="str">
        <f t="shared" si="0"/>
        <v>0</v>
      </c>
      <c r="D45">
        <f t="shared" si="0"/>
        <v>1</v>
      </c>
      <c r="E45" t="str">
        <f t="shared" si="0"/>
        <v>0</v>
      </c>
      <c r="F45" t="str">
        <f t="shared" si="1"/>
        <v>0</v>
      </c>
      <c r="G45" t="str">
        <f t="shared" si="2"/>
        <v>0</v>
      </c>
      <c r="H45" t="str">
        <f t="shared" si="3"/>
        <v>0</v>
      </c>
      <c r="I45" t="str">
        <f t="shared" si="4"/>
        <v>0</v>
      </c>
      <c r="J45">
        <f t="shared" si="5"/>
        <v>1</v>
      </c>
      <c r="K45" t="str">
        <f t="shared" si="6"/>
        <v>0</v>
      </c>
      <c r="L45" t="str">
        <f t="shared" si="7"/>
        <v>0</v>
      </c>
      <c r="M45" t="str">
        <f t="shared" si="8"/>
        <v>0</v>
      </c>
      <c r="N45" t="str">
        <f t="shared" si="9"/>
        <v>0</v>
      </c>
      <c r="O45" t="str">
        <f t="shared" si="10"/>
        <v>0</v>
      </c>
    </row>
    <row r="46" spans="1:15" ht="12.75" x14ac:dyDescent="0.2">
      <c r="A46" s="2" t="s">
        <v>285</v>
      </c>
      <c r="B46" s="2" t="s">
        <v>39</v>
      </c>
      <c r="C46" t="str">
        <f t="shared" si="0"/>
        <v>0</v>
      </c>
      <c r="D46">
        <f t="shared" si="0"/>
        <v>1</v>
      </c>
      <c r="E46" t="str">
        <f t="shared" si="0"/>
        <v>0</v>
      </c>
      <c r="F46" t="str">
        <f t="shared" si="1"/>
        <v>0</v>
      </c>
      <c r="G46" t="str">
        <f t="shared" si="2"/>
        <v>0</v>
      </c>
      <c r="H46" t="str">
        <f t="shared" si="3"/>
        <v>0</v>
      </c>
      <c r="I46" t="str">
        <f t="shared" si="4"/>
        <v>0</v>
      </c>
      <c r="J46" t="str">
        <f t="shared" si="5"/>
        <v>0</v>
      </c>
      <c r="K46" t="str">
        <f t="shared" si="6"/>
        <v>0</v>
      </c>
      <c r="L46" t="str">
        <f t="shared" si="7"/>
        <v>0</v>
      </c>
      <c r="M46" t="str">
        <f t="shared" si="8"/>
        <v>0</v>
      </c>
      <c r="N46">
        <f t="shared" si="9"/>
        <v>1</v>
      </c>
      <c r="O46" t="str">
        <f t="shared" si="10"/>
        <v>0</v>
      </c>
    </row>
    <row r="47" spans="1:15" ht="12.75" x14ac:dyDescent="0.2">
      <c r="A47" s="2" t="s">
        <v>63</v>
      </c>
      <c r="B47" s="2" t="s">
        <v>39</v>
      </c>
      <c r="C47" t="str">
        <f t="shared" si="0"/>
        <v>0</v>
      </c>
      <c r="D47">
        <f t="shared" si="0"/>
        <v>1</v>
      </c>
      <c r="E47" t="str">
        <f t="shared" si="0"/>
        <v>0</v>
      </c>
      <c r="F47" t="str">
        <f t="shared" si="1"/>
        <v>0</v>
      </c>
      <c r="G47">
        <f t="shared" si="2"/>
        <v>1</v>
      </c>
      <c r="H47" t="str">
        <f t="shared" si="3"/>
        <v>0</v>
      </c>
      <c r="I47" t="str">
        <f t="shared" si="4"/>
        <v>0</v>
      </c>
      <c r="J47" t="str">
        <f t="shared" si="5"/>
        <v>0</v>
      </c>
      <c r="K47" t="str">
        <f t="shared" si="6"/>
        <v>0</v>
      </c>
      <c r="L47" t="str">
        <f t="shared" si="7"/>
        <v>0</v>
      </c>
      <c r="M47" t="str">
        <f t="shared" si="8"/>
        <v>0</v>
      </c>
      <c r="N47" t="str">
        <f t="shared" si="9"/>
        <v>0</v>
      </c>
      <c r="O47" t="str">
        <f t="shared" si="10"/>
        <v>0</v>
      </c>
    </row>
    <row r="48" spans="1:15" ht="12.75" x14ac:dyDescent="0.2">
      <c r="A48" s="2" t="s">
        <v>63</v>
      </c>
      <c r="B48" s="2" t="s">
        <v>39</v>
      </c>
      <c r="C48" t="str">
        <f t="shared" si="0"/>
        <v>0</v>
      </c>
      <c r="D48">
        <f t="shared" si="0"/>
        <v>1</v>
      </c>
      <c r="E48" t="str">
        <f t="shared" si="0"/>
        <v>0</v>
      </c>
      <c r="F48" t="str">
        <f t="shared" si="1"/>
        <v>0</v>
      </c>
      <c r="G48">
        <f t="shared" si="2"/>
        <v>1</v>
      </c>
      <c r="H48" t="str">
        <f t="shared" si="3"/>
        <v>0</v>
      </c>
      <c r="I48" t="str">
        <f t="shared" si="4"/>
        <v>0</v>
      </c>
      <c r="J48" t="str">
        <f t="shared" si="5"/>
        <v>0</v>
      </c>
      <c r="K48" t="str">
        <f t="shared" si="6"/>
        <v>0</v>
      </c>
      <c r="L48" t="str">
        <f t="shared" si="7"/>
        <v>0</v>
      </c>
      <c r="M48" t="str">
        <f t="shared" si="8"/>
        <v>0</v>
      </c>
      <c r="N48" t="str">
        <f t="shared" si="9"/>
        <v>0</v>
      </c>
      <c r="O48" t="str">
        <f t="shared" si="10"/>
        <v>0</v>
      </c>
    </row>
    <row r="49" spans="1:15" ht="12.75" x14ac:dyDescent="0.2">
      <c r="A49" s="2" t="s">
        <v>31</v>
      </c>
      <c r="B49" s="2" t="s">
        <v>39</v>
      </c>
      <c r="C49" t="str">
        <f t="shared" si="0"/>
        <v>0</v>
      </c>
      <c r="D49">
        <f t="shared" si="0"/>
        <v>1</v>
      </c>
      <c r="E49" t="str">
        <f t="shared" si="0"/>
        <v>0</v>
      </c>
      <c r="F49" t="str">
        <f t="shared" si="1"/>
        <v>0</v>
      </c>
      <c r="G49" t="str">
        <f t="shared" si="2"/>
        <v>0</v>
      </c>
      <c r="H49" t="str">
        <f t="shared" si="3"/>
        <v>0</v>
      </c>
      <c r="I49" t="str">
        <f t="shared" si="4"/>
        <v>0</v>
      </c>
      <c r="J49" t="str">
        <f t="shared" si="5"/>
        <v>0</v>
      </c>
      <c r="K49" t="str">
        <f t="shared" si="6"/>
        <v>0</v>
      </c>
      <c r="L49">
        <f t="shared" si="7"/>
        <v>1</v>
      </c>
      <c r="M49" t="str">
        <f t="shared" si="8"/>
        <v>0</v>
      </c>
      <c r="N49" t="str">
        <f t="shared" si="9"/>
        <v>0</v>
      </c>
      <c r="O49" t="str">
        <f t="shared" si="10"/>
        <v>0</v>
      </c>
    </row>
    <row r="50" spans="1:15" ht="12.75" x14ac:dyDescent="0.2">
      <c r="A50" s="2"/>
      <c r="B50" s="2"/>
    </row>
    <row r="51" spans="1:15" ht="12.75" x14ac:dyDescent="0.2">
      <c r="A51" s="2"/>
      <c r="B51" s="2"/>
    </row>
    <row r="52" spans="1:15" ht="12.75" x14ac:dyDescent="0.2">
      <c r="A52" s="2"/>
      <c r="B52" s="2"/>
    </row>
    <row r="55" spans="1:15" ht="15.75" customHeight="1" x14ac:dyDescent="0.2">
      <c r="B55" s="2"/>
      <c r="E55" s="5" t="s">
        <v>362</v>
      </c>
      <c r="F55" s="5" t="s">
        <v>186</v>
      </c>
      <c r="G55" s="5" t="s">
        <v>341</v>
      </c>
      <c r="H55" s="5" t="s">
        <v>352</v>
      </c>
      <c r="I55" s="5" t="s">
        <v>343</v>
      </c>
      <c r="J55" s="5" t="s">
        <v>353</v>
      </c>
      <c r="K55" s="5" t="s">
        <v>345</v>
      </c>
      <c r="L55" s="5" t="s">
        <v>354</v>
      </c>
      <c r="M55" s="5" t="s">
        <v>355</v>
      </c>
      <c r="N55" s="5" t="s">
        <v>356</v>
      </c>
      <c r="O55" s="5" t="s">
        <v>357</v>
      </c>
    </row>
    <row r="56" spans="1:15" ht="15.75" customHeight="1" x14ac:dyDescent="0.2">
      <c r="D56" s="18" t="s">
        <v>359</v>
      </c>
      <c r="E56">
        <f>COUNTA(A2:A52)</f>
        <v>26</v>
      </c>
      <c r="F56">
        <f>SUM(F2:F52)</f>
        <v>2</v>
      </c>
      <c r="G56">
        <f t="shared" ref="G56:O56" si="11">SUM(G2:G52)</f>
        <v>11</v>
      </c>
      <c r="H56">
        <f t="shared" si="11"/>
        <v>5</v>
      </c>
      <c r="I56">
        <f t="shared" si="11"/>
        <v>7</v>
      </c>
      <c r="J56">
        <f t="shared" si="11"/>
        <v>6</v>
      </c>
      <c r="K56">
        <f t="shared" si="11"/>
        <v>1</v>
      </c>
      <c r="L56">
        <f t="shared" si="11"/>
        <v>1</v>
      </c>
      <c r="M56">
        <f t="shared" si="11"/>
        <v>1</v>
      </c>
      <c r="N56">
        <f t="shared" si="11"/>
        <v>1</v>
      </c>
      <c r="O56">
        <f t="shared" si="11"/>
        <v>1</v>
      </c>
    </row>
    <row r="57" spans="1:15" ht="15.75" customHeight="1" x14ac:dyDescent="0.2">
      <c r="B57" s="14"/>
      <c r="E57" s="14" t="s">
        <v>360</v>
      </c>
      <c r="F57" s="17" t="s">
        <v>358</v>
      </c>
      <c r="G57" s="15"/>
      <c r="H57" s="15"/>
      <c r="I57" s="15"/>
      <c r="J57" s="15"/>
      <c r="K57" s="15"/>
      <c r="L57" s="15"/>
      <c r="M57" s="15"/>
      <c r="N57" s="15"/>
      <c r="O57" s="15"/>
    </row>
    <row r="58" spans="1:15" ht="15.75" customHeight="1" x14ac:dyDescent="0.2">
      <c r="D58" s="18" t="s">
        <v>361</v>
      </c>
      <c r="E58" s="19">
        <f>E56/E56</f>
        <v>1</v>
      </c>
      <c r="F58" s="15">
        <f>F56/$E56</f>
        <v>7.6923076923076927E-2</v>
      </c>
      <c r="G58" s="15">
        <f>G56/$E56</f>
        <v>0.42307692307692307</v>
      </c>
      <c r="H58" s="15">
        <f t="shared" ref="H58:O58" si="12">H56/$E56</f>
        <v>0.19230769230769232</v>
      </c>
      <c r="I58" s="15">
        <f t="shared" si="12"/>
        <v>0.26923076923076922</v>
      </c>
      <c r="J58" s="15">
        <f t="shared" si="12"/>
        <v>0.23076923076923078</v>
      </c>
      <c r="K58" s="15">
        <f t="shared" si="12"/>
        <v>3.8461538461538464E-2</v>
      </c>
      <c r="L58" s="15">
        <f t="shared" si="12"/>
        <v>3.8461538461538464E-2</v>
      </c>
      <c r="M58" s="15">
        <f t="shared" si="12"/>
        <v>3.8461538461538464E-2</v>
      </c>
      <c r="N58" s="15">
        <f t="shared" si="12"/>
        <v>3.8461538461538464E-2</v>
      </c>
      <c r="O58" s="15">
        <f t="shared" si="12"/>
        <v>3.8461538461538464E-2</v>
      </c>
    </row>
    <row r="59" spans="1:15" ht="15.75" customHeight="1" x14ac:dyDescent="0.2">
      <c r="F59" s="14" t="s">
        <v>366</v>
      </c>
    </row>
    <row r="60" spans="1:15" ht="15.75" customHeight="1" x14ac:dyDescent="0.2">
      <c r="F60" s="5" t="s">
        <v>363</v>
      </c>
    </row>
    <row r="61" spans="1:15" ht="15.75" customHeight="1" x14ac:dyDescent="0.2">
      <c r="F61" s="5" t="s">
        <v>364</v>
      </c>
    </row>
    <row r="62" spans="1:15" ht="15.75" customHeight="1" x14ac:dyDescent="0.2">
      <c r="F62" s="5" t="s">
        <v>365</v>
      </c>
    </row>
  </sheetData>
  <autoFilter ref="A1:O52">
    <sortState ref="A2:O52">
      <sortCondition ref="B1:B52"/>
    </sortState>
  </autoFilter>
  <phoneticPr fontId="2"/>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62"/>
  <sheetViews>
    <sheetView topLeftCell="C1" zoomScale="205" zoomScaleNormal="205" workbookViewId="0">
      <pane ySplit="1" topLeftCell="A50" activePane="bottomLeft" state="frozen"/>
      <selection pane="bottomLeft" activeCell="E58" sqref="E58:O58"/>
    </sheetView>
  </sheetViews>
  <sheetFormatPr defaultColWidth="12.5703125" defaultRowHeight="15.75" customHeight="1" x14ac:dyDescent="0.2"/>
  <cols>
    <col min="1" max="5" width="18.85546875" customWidth="1"/>
    <col min="6" max="15" width="6" customWidth="1"/>
  </cols>
  <sheetData>
    <row r="1" spans="1:15" ht="12.75" x14ac:dyDescent="0.2">
      <c r="A1" s="1" t="s">
        <v>9</v>
      </c>
      <c r="B1" s="1" t="s">
        <v>10</v>
      </c>
      <c r="C1" s="3" t="s">
        <v>367</v>
      </c>
      <c r="D1" s="3" t="s">
        <v>336</v>
      </c>
      <c r="E1" s="2" t="s">
        <v>55</v>
      </c>
      <c r="F1" s="5" t="s">
        <v>186</v>
      </c>
      <c r="G1" s="5" t="s">
        <v>341</v>
      </c>
      <c r="H1" s="5" t="s">
        <v>352</v>
      </c>
      <c r="I1" s="5" t="s">
        <v>343</v>
      </c>
      <c r="J1" s="5" t="s">
        <v>353</v>
      </c>
      <c r="K1" s="5" t="s">
        <v>345</v>
      </c>
      <c r="L1" s="5" t="s">
        <v>354</v>
      </c>
      <c r="M1" s="5" t="s">
        <v>355</v>
      </c>
      <c r="N1" s="5" t="s">
        <v>356</v>
      </c>
      <c r="O1" s="5" t="s">
        <v>357</v>
      </c>
    </row>
    <row r="2" spans="1:15" ht="12.75" x14ac:dyDescent="0.2">
      <c r="A2" s="2" t="s">
        <v>21</v>
      </c>
      <c r="B2" s="3" t="s">
        <v>335</v>
      </c>
      <c r="C2">
        <f t="shared" ref="C2:E23" si="0">IF(COUNTIF($B2,C$1),1,"0")</f>
        <v>1</v>
      </c>
      <c r="D2" t="str">
        <f t="shared" si="0"/>
        <v>0</v>
      </c>
      <c r="E2" t="str">
        <f t="shared" si="0"/>
        <v>0</v>
      </c>
      <c r="F2" t="str">
        <f t="shared" ref="F2:F23" si="1">IF(COUNTIF($A2,"*住居費*"),1,"0")</f>
        <v>0</v>
      </c>
      <c r="G2" t="str">
        <f t="shared" ref="G2:G23" si="2">IF(COUNTIF($A2,"*食費*"),1,"0")</f>
        <v>0</v>
      </c>
      <c r="H2" t="str">
        <f t="shared" ref="H2:H23" si="3">IF(COUNTIF($A2,"*交通費*"),1,"0")</f>
        <v>0</v>
      </c>
      <c r="I2">
        <f t="shared" ref="I2:I23" si="4">IF(COUNTIF($A2,"*教養娯楽費*"),1,"0")</f>
        <v>1</v>
      </c>
      <c r="J2" t="str">
        <f t="shared" ref="J2:J23" si="5">IF(COUNTIF($A2,"*日常費*"),1,"0")</f>
        <v>0</v>
      </c>
      <c r="K2" t="str">
        <f t="shared" ref="K2:K23" si="6">IF(COUNTIF($A2,"*書籍費*"),1,"0")</f>
        <v>0</v>
      </c>
      <c r="L2" t="str">
        <f t="shared" ref="L2:L23" si="7">IF(COUNTIF($A2,"*勉学費*"),1,"0")</f>
        <v>0</v>
      </c>
      <c r="M2" t="str">
        <f t="shared" ref="M2:M23" si="8">IF(COUNTIF($A2,"*電話代*"),1,"0")</f>
        <v>0</v>
      </c>
      <c r="N2" t="str">
        <f t="shared" ref="N2:N23" si="9">IF(COUNTIF($A2,"*その他*"),1,"0")</f>
        <v>0</v>
      </c>
      <c r="O2">
        <f t="shared" ref="O2:O23" si="10">IF(COUNTIF($A2,"*貯金*"),1,"0")</f>
        <v>1</v>
      </c>
    </row>
    <row r="3" spans="1:15" ht="12.75" x14ac:dyDescent="0.2">
      <c r="A3" s="2" t="s">
        <v>31</v>
      </c>
      <c r="B3" s="2" t="s">
        <v>22</v>
      </c>
      <c r="C3">
        <f t="shared" si="0"/>
        <v>1</v>
      </c>
      <c r="D3" t="str">
        <f t="shared" si="0"/>
        <v>0</v>
      </c>
      <c r="E3" t="str">
        <f t="shared" si="0"/>
        <v>0</v>
      </c>
      <c r="F3" t="str">
        <f t="shared" si="1"/>
        <v>0</v>
      </c>
      <c r="G3" t="str">
        <f t="shared" si="2"/>
        <v>0</v>
      </c>
      <c r="H3" t="str">
        <f t="shared" si="3"/>
        <v>0</v>
      </c>
      <c r="I3" t="str">
        <f t="shared" si="4"/>
        <v>0</v>
      </c>
      <c r="J3" t="str">
        <f t="shared" si="5"/>
        <v>0</v>
      </c>
      <c r="K3" t="str">
        <f t="shared" si="6"/>
        <v>0</v>
      </c>
      <c r="L3">
        <f t="shared" si="7"/>
        <v>1</v>
      </c>
      <c r="M3" t="str">
        <f t="shared" si="8"/>
        <v>0</v>
      </c>
      <c r="N3" t="str">
        <f t="shared" si="9"/>
        <v>0</v>
      </c>
      <c r="O3" t="str">
        <f t="shared" si="10"/>
        <v>0</v>
      </c>
    </row>
    <row r="4" spans="1:15" ht="12.75" x14ac:dyDescent="0.2">
      <c r="A4" s="2" t="s">
        <v>31</v>
      </c>
      <c r="B4" s="2" t="s">
        <v>22</v>
      </c>
      <c r="C4">
        <f t="shared" si="0"/>
        <v>1</v>
      </c>
      <c r="D4" t="str">
        <f t="shared" si="0"/>
        <v>0</v>
      </c>
      <c r="E4" t="str">
        <f t="shared" si="0"/>
        <v>0</v>
      </c>
      <c r="F4" t="str">
        <f t="shared" si="1"/>
        <v>0</v>
      </c>
      <c r="G4" t="str">
        <f t="shared" si="2"/>
        <v>0</v>
      </c>
      <c r="H4" t="str">
        <f t="shared" si="3"/>
        <v>0</v>
      </c>
      <c r="I4" t="str">
        <f t="shared" si="4"/>
        <v>0</v>
      </c>
      <c r="J4" t="str">
        <f t="shared" si="5"/>
        <v>0</v>
      </c>
      <c r="K4" t="str">
        <f t="shared" si="6"/>
        <v>0</v>
      </c>
      <c r="L4">
        <f t="shared" si="7"/>
        <v>1</v>
      </c>
      <c r="M4" t="str">
        <f t="shared" si="8"/>
        <v>0</v>
      </c>
      <c r="N4" t="str">
        <f t="shared" si="9"/>
        <v>0</v>
      </c>
      <c r="O4" t="str">
        <f t="shared" si="10"/>
        <v>0</v>
      </c>
    </row>
    <row r="5" spans="1:15" ht="12.75" x14ac:dyDescent="0.2">
      <c r="A5" s="2" t="s">
        <v>63</v>
      </c>
      <c r="B5" s="2" t="s">
        <v>22</v>
      </c>
      <c r="C5">
        <f t="shared" si="0"/>
        <v>1</v>
      </c>
      <c r="D5" t="str">
        <f t="shared" si="0"/>
        <v>0</v>
      </c>
      <c r="E5" t="str">
        <f t="shared" si="0"/>
        <v>0</v>
      </c>
      <c r="F5" t="str">
        <f t="shared" si="1"/>
        <v>0</v>
      </c>
      <c r="G5">
        <f t="shared" si="2"/>
        <v>1</v>
      </c>
      <c r="H5" t="str">
        <f t="shared" si="3"/>
        <v>0</v>
      </c>
      <c r="I5" t="str">
        <f t="shared" si="4"/>
        <v>0</v>
      </c>
      <c r="J5" t="str">
        <f t="shared" si="5"/>
        <v>0</v>
      </c>
      <c r="K5" t="str">
        <f t="shared" si="6"/>
        <v>0</v>
      </c>
      <c r="L5" t="str">
        <f t="shared" si="7"/>
        <v>0</v>
      </c>
      <c r="M5" t="str">
        <f t="shared" si="8"/>
        <v>0</v>
      </c>
      <c r="N5" t="str">
        <f t="shared" si="9"/>
        <v>0</v>
      </c>
      <c r="O5" t="str">
        <f t="shared" si="10"/>
        <v>0</v>
      </c>
    </row>
    <row r="6" spans="1:15" ht="12.75" x14ac:dyDescent="0.2">
      <c r="A6" s="2" t="s">
        <v>70</v>
      </c>
      <c r="B6" s="2" t="s">
        <v>22</v>
      </c>
      <c r="C6">
        <f t="shared" si="0"/>
        <v>1</v>
      </c>
      <c r="D6" t="str">
        <f t="shared" si="0"/>
        <v>0</v>
      </c>
      <c r="E6" t="str">
        <f t="shared" si="0"/>
        <v>0</v>
      </c>
      <c r="F6" t="str">
        <f t="shared" si="1"/>
        <v>0</v>
      </c>
      <c r="G6" t="str">
        <f t="shared" si="2"/>
        <v>0</v>
      </c>
      <c r="H6" t="str">
        <f t="shared" si="3"/>
        <v>0</v>
      </c>
      <c r="I6">
        <f t="shared" si="4"/>
        <v>1</v>
      </c>
      <c r="J6" t="str">
        <f t="shared" si="5"/>
        <v>0</v>
      </c>
      <c r="K6" t="str">
        <f t="shared" si="6"/>
        <v>0</v>
      </c>
      <c r="L6" t="str">
        <f t="shared" si="7"/>
        <v>0</v>
      </c>
      <c r="M6" t="str">
        <f t="shared" si="8"/>
        <v>0</v>
      </c>
      <c r="N6" t="str">
        <f t="shared" si="9"/>
        <v>0</v>
      </c>
      <c r="O6" t="str">
        <f t="shared" si="10"/>
        <v>0</v>
      </c>
    </row>
    <row r="7" spans="1:15" ht="12.75" x14ac:dyDescent="0.2">
      <c r="A7" s="2" t="s">
        <v>106</v>
      </c>
      <c r="B7" s="2" t="s">
        <v>22</v>
      </c>
      <c r="C7">
        <f t="shared" si="0"/>
        <v>1</v>
      </c>
      <c r="D7" t="str">
        <f t="shared" si="0"/>
        <v>0</v>
      </c>
      <c r="E7" t="str">
        <f t="shared" si="0"/>
        <v>0</v>
      </c>
      <c r="F7" t="str">
        <f t="shared" si="1"/>
        <v>0</v>
      </c>
      <c r="G7" t="str">
        <f t="shared" si="2"/>
        <v>0</v>
      </c>
      <c r="H7" t="str">
        <f t="shared" si="3"/>
        <v>0</v>
      </c>
      <c r="I7" t="str">
        <f t="shared" si="4"/>
        <v>0</v>
      </c>
      <c r="J7">
        <f t="shared" si="5"/>
        <v>1</v>
      </c>
      <c r="K7" t="str">
        <f t="shared" si="6"/>
        <v>0</v>
      </c>
      <c r="L7" t="str">
        <f t="shared" si="7"/>
        <v>0</v>
      </c>
      <c r="M7" t="str">
        <f t="shared" si="8"/>
        <v>0</v>
      </c>
      <c r="N7" t="str">
        <f t="shared" si="9"/>
        <v>0</v>
      </c>
      <c r="O7" t="str">
        <f t="shared" si="10"/>
        <v>0</v>
      </c>
    </row>
    <row r="8" spans="1:15" ht="12.75" x14ac:dyDescent="0.2">
      <c r="A8" s="2" t="s">
        <v>63</v>
      </c>
      <c r="B8" s="2" t="s">
        <v>22</v>
      </c>
      <c r="C8">
        <f t="shared" si="0"/>
        <v>1</v>
      </c>
      <c r="D8" t="str">
        <f t="shared" si="0"/>
        <v>0</v>
      </c>
      <c r="E8" t="str">
        <f t="shared" si="0"/>
        <v>0</v>
      </c>
      <c r="F8" t="str">
        <f t="shared" si="1"/>
        <v>0</v>
      </c>
      <c r="G8">
        <f t="shared" si="2"/>
        <v>1</v>
      </c>
      <c r="H8" t="str">
        <f t="shared" si="3"/>
        <v>0</v>
      </c>
      <c r="I8" t="str">
        <f t="shared" si="4"/>
        <v>0</v>
      </c>
      <c r="J8" t="str">
        <f t="shared" si="5"/>
        <v>0</v>
      </c>
      <c r="K8" t="str">
        <f t="shared" si="6"/>
        <v>0</v>
      </c>
      <c r="L8" t="str">
        <f t="shared" si="7"/>
        <v>0</v>
      </c>
      <c r="M8" t="str">
        <f t="shared" si="8"/>
        <v>0</v>
      </c>
      <c r="N8" t="str">
        <f t="shared" si="9"/>
        <v>0</v>
      </c>
      <c r="O8" t="str">
        <f t="shared" si="10"/>
        <v>0</v>
      </c>
    </row>
    <row r="9" spans="1:15" ht="12.75" x14ac:dyDescent="0.2">
      <c r="A9" s="2" t="s">
        <v>70</v>
      </c>
      <c r="B9" s="2" t="s">
        <v>22</v>
      </c>
      <c r="C9">
        <f t="shared" si="0"/>
        <v>1</v>
      </c>
      <c r="D9" t="str">
        <f t="shared" si="0"/>
        <v>0</v>
      </c>
      <c r="E9" t="str">
        <f t="shared" si="0"/>
        <v>0</v>
      </c>
      <c r="F9" t="str">
        <f t="shared" si="1"/>
        <v>0</v>
      </c>
      <c r="G9" t="str">
        <f t="shared" si="2"/>
        <v>0</v>
      </c>
      <c r="H9" t="str">
        <f t="shared" si="3"/>
        <v>0</v>
      </c>
      <c r="I9">
        <f t="shared" si="4"/>
        <v>1</v>
      </c>
      <c r="J9" t="str">
        <f t="shared" si="5"/>
        <v>0</v>
      </c>
      <c r="K9" t="str">
        <f t="shared" si="6"/>
        <v>0</v>
      </c>
      <c r="L9" t="str">
        <f t="shared" si="7"/>
        <v>0</v>
      </c>
      <c r="M9" t="str">
        <f t="shared" si="8"/>
        <v>0</v>
      </c>
      <c r="N9" t="str">
        <f t="shared" si="9"/>
        <v>0</v>
      </c>
      <c r="O9" t="str">
        <f t="shared" si="10"/>
        <v>0</v>
      </c>
    </row>
    <row r="10" spans="1:15" ht="12.75" x14ac:dyDescent="0.2">
      <c r="A10" s="2" t="s">
        <v>106</v>
      </c>
      <c r="B10" s="2" t="s">
        <v>22</v>
      </c>
      <c r="C10">
        <f t="shared" si="0"/>
        <v>1</v>
      </c>
      <c r="D10" t="str">
        <f t="shared" si="0"/>
        <v>0</v>
      </c>
      <c r="E10" t="str">
        <f t="shared" si="0"/>
        <v>0</v>
      </c>
      <c r="F10" t="str">
        <f t="shared" si="1"/>
        <v>0</v>
      </c>
      <c r="G10" t="str">
        <f t="shared" si="2"/>
        <v>0</v>
      </c>
      <c r="H10" t="str">
        <f t="shared" si="3"/>
        <v>0</v>
      </c>
      <c r="I10" t="str">
        <f t="shared" si="4"/>
        <v>0</v>
      </c>
      <c r="J10">
        <f t="shared" si="5"/>
        <v>1</v>
      </c>
      <c r="K10" t="str">
        <f t="shared" si="6"/>
        <v>0</v>
      </c>
      <c r="L10" t="str">
        <f t="shared" si="7"/>
        <v>0</v>
      </c>
      <c r="M10" t="str">
        <f t="shared" si="8"/>
        <v>0</v>
      </c>
      <c r="N10" t="str">
        <f t="shared" si="9"/>
        <v>0</v>
      </c>
      <c r="O10" t="str">
        <f t="shared" si="10"/>
        <v>0</v>
      </c>
    </row>
    <row r="11" spans="1:15" ht="12.75" x14ac:dyDescent="0.2">
      <c r="A11" s="2" t="s">
        <v>179</v>
      </c>
      <c r="B11" s="2" t="s">
        <v>22</v>
      </c>
      <c r="C11">
        <f t="shared" si="0"/>
        <v>1</v>
      </c>
      <c r="D11" t="str">
        <f t="shared" si="0"/>
        <v>0</v>
      </c>
      <c r="E11" t="str">
        <f t="shared" si="0"/>
        <v>0</v>
      </c>
      <c r="F11">
        <f t="shared" si="1"/>
        <v>1</v>
      </c>
      <c r="G11" t="str">
        <f t="shared" si="2"/>
        <v>0</v>
      </c>
      <c r="H11">
        <f t="shared" si="3"/>
        <v>1</v>
      </c>
      <c r="I11" t="str">
        <f t="shared" si="4"/>
        <v>0</v>
      </c>
      <c r="J11" t="str">
        <f t="shared" si="5"/>
        <v>0</v>
      </c>
      <c r="K11" t="str">
        <f t="shared" si="6"/>
        <v>0</v>
      </c>
      <c r="L11" t="str">
        <f t="shared" si="7"/>
        <v>0</v>
      </c>
      <c r="M11" t="str">
        <f t="shared" si="8"/>
        <v>0</v>
      </c>
      <c r="N11" t="str">
        <f t="shared" si="9"/>
        <v>0</v>
      </c>
      <c r="O11" t="str">
        <f t="shared" si="10"/>
        <v>0</v>
      </c>
    </row>
    <row r="12" spans="1:15" ht="12.75" x14ac:dyDescent="0.2">
      <c r="A12" s="2" t="s">
        <v>186</v>
      </c>
      <c r="B12" s="2" t="s">
        <v>22</v>
      </c>
      <c r="C12">
        <f t="shared" si="0"/>
        <v>1</v>
      </c>
      <c r="D12" t="str">
        <f t="shared" si="0"/>
        <v>0</v>
      </c>
      <c r="E12" t="str">
        <f t="shared" si="0"/>
        <v>0</v>
      </c>
      <c r="F12">
        <f t="shared" si="1"/>
        <v>1</v>
      </c>
      <c r="G12" t="str">
        <f t="shared" si="2"/>
        <v>0</v>
      </c>
      <c r="H12" t="str">
        <f t="shared" si="3"/>
        <v>0</v>
      </c>
      <c r="I12" t="str">
        <f t="shared" si="4"/>
        <v>0</v>
      </c>
      <c r="J12" t="str">
        <f t="shared" si="5"/>
        <v>0</v>
      </c>
      <c r="K12" t="str">
        <f t="shared" si="6"/>
        <v>0</v>
      </c>
      <c r="L12" t="str">
        <f t="shared" si="7"/>
        <v>0</v>
      </c>
      <c r="M12" t="str">
        <f t="shared" si="8"/>
        <v>0</v>
      </c>
      <c r="N12" t="str">
        <f t="shared" si="9"/>
        <v>0</v>
      </c>
      <c r="O12" t="str">
        <f t="shared" si="10"/>
        <v>0</v>
      </c>
    </row>
    <row r="13" spans="1:15" ht="12.75" x14ac:dyDescent="0.2">
      <c r="A13" s="2" t="s">
        <v>70</v>
      </c>
      <c r="B13" s="2" t="s">
        <v>22</v>
      </c>
      <c r="C13">
        <f t="shared" si="0"/>
        <v>1</v>
      </c>
      <c r="D13" t="str">
        <f t="shared" si="0"/>
        <v>0</v>
      </c>
      <c r="E13" t="str">
        <f t="shared" si="0"/>
        <v>0</v>
      </c>
      <c r="F13" t="str">
        <f t="shared" si="1"/>
        <v>0</v>
      </c>
      <c r="G13" t="str">
        <f t="shared" si="2"/>
        <v>0</v>
      </c>
      <c r="H13" t="str">
        <f t="shared" si="3"/>
        <v>0</v>
      </c>
      <c r="I13">
        <f t="shared" si="4"/>
        <v>1</v>
      </c>
      <c r="J13" t="str">
        <f t="shared" si="5"/>
        <v>0</v>
      </c>
      <c r="K13" t="str">
        <f t="shared" si="6"/>
        <v>0</v>
      </c>
      <c r="L13" t="str">
        <f t="shared" si="7"/>
        <v>0</v>
      </c>
      <c r="M13" t="str">
        <f t="shared" si="8"/>
        <v>0</v>
      </c>
      <c r="N13" t="str">
        <f t="shared" si="9"/>
        <v>0</v>
      </c>
      <c r="O13" t="str">
        <f t="shared" si="10"/>
        <v>0</v>
      </c>
    </row>
    <row r="14" spans="1:15" ht="12.75" x14ac:dyDescent="0.2">
      <c r="A14" s="2" t="s">
        <v>216</v>
      </c>
      <c r="B14" s="2" t="s">
        <v>22</v>
      </c>
      <c r="C14">
        <f t="shared" si="0"/>
        <v>1</v>
      </c>
      <c r="D14" t="str">
        <f t="shared" si="0"/>
        <v>0</v>
      </c>
      <c r="E14" t="str">
        <f t="shared" si="0"/>
        <v>0</v>
      </c>
      <c r="F14" t="str">
        <f t="shared" si="1"/>
        <v>0</v>
      </c>
      <c r="G14">
        <f t="shared" si="2"/>
        <v>1</v>
      </c>
      <c r="H14" t="str">
        <f t="shared" si="3"/>
        <v>0</v>
      </c>
      <c r="I14" t="str">
        <f t="shared" si="4"/>
        <v>0</v>
      </c>
      <c r="J14" t="str">
        <f t="shared" si="5"/>
        <v>0</v>
      </c>
      <c r="K14" t="str">
        <f t="shared" si="6"/>
        <v>0</v>
      </c>
      <c r="L14" t="str">
        <f t="shared" si="7"/>
        <v>0</v>
      </c>
      <c r="M14">
        <f t="shared" si="8"/>
        <v>1</v>
      </c>
      <c r="N14" t="str">
        <f t="shared" si="9"/>
        <v>0</v>
      </c>
      <c r="O14" t="str">
        <f t="shared" si="10"/>
        <v>0</v>
      </c>
    </row>
    <row r="15" spans="1:15" ht="12.75" x14ac:dyDescent="0.2">
      <c r="A15" s="2" t="s">
        <v>106</v>
      </c>
      <c r="B15" s="2" t="s">
        <v>22</v>
      </c>
      <c r="C15">
        <f t="shared" si="0"/>
        <v>1</v>
      </c>
      <c r="D15" t="str">
        <f t="shared" si="0"/>
        <v>0</v>
      </c>
      <c r="E15" t="str">
        <f t="shared" si="0"/>
        <v>0</v>
      </c>
      <c r="F15" t="str">
        <f t="shared" si="1"/>
        <v>0</v>
      </c>
      <c r="G15" t="str">
        <f t="shared" si="2"/>
        <v>0</v>
      </c>
      <c r="H15" t="str">
        <f t="shared" si="3"/>
        <v>0</v>
      </c>
      <c r="I15" t="str">
        <f t="shared" si="4"/>
        <v>0</v>
      </c>
      <c r="J15">
        <f t="shared" si="5"/>
        <v>1</v>
      </c>
      <c r="K15" t="str">
        <f t="shared" si="6"/>
        <v>0</v>
      </c>
      <c r="L15" t="str">
        <f t="shared" si="7"/>
        <v>0</v>
      </c>
      <c r="M15" t="str">
        <f t="shared" si="8"/>
        <v>0</v>
      </c>
      <c r="N15" t="str">
        <f t="shared" si="9"/>
        <v>0</v>
      </c>
      <c r="O15" t="str">
        <f t="shared" si="10"/>
        <v>0</v>
      </c>
    </row>
    <row r="16" spans="1:15" ht="12.75" x14ac:dyDescent="0.2">
      <c r="A16" s="2" t="s">
        <v>106</v>
      </c>
      <c r="B16" s="2" t="s">
        <v>22</v>
      </c>
      <c r="C16">
        <f t="shared" si="0"/>
        <v>1</v>
      </c>
      <c r="D16" t="str">
        <f t="shared" si="0"/>
        <v>0</v>
      </c>
      <c r="E16" t="str">
        <f t="shared" si="0"/>
        <v>0</v>
      </c>
      <c r="F16" t="str">
        <f t="shared" si="1"/>
        <v>0</v>
      </c>
      <c r="G16" t="str">
        <f t="shared" si="2"/>
        <v>0</v>
      </c>
      <c r="H16" t="str">
        <f t="shared" si="3"/>
        <v>0</v>
      </c>
      <c r="I16" t="str">
        <f t="shared" si="4"/>
        <v>0</v>
      </c>
      <c r="J16">
        <f t="shared" si="5"/>
        <v>1</v>
      </c>
      <c r="K16" t="str">
        <f t="shared" si="6"/>
        <v>0</v>
      </c>
      <c r="L16" t="str">
        <f t="shared" si="7"/>
        <v>0</v>
      </c>
      <c r="M16" t="str">
        <f t="shared" si="8"/>
        <v>0</v>
      </c>
      <c r="N16" t="str">
        <f t="shared" si="9"/>
        <v>0</v>
      </c>
      <c r="O16" t="str">
        <f t="shared" si="10"/>
        <v>0</v>
      </c>
    </row>
    <row r="17" spans="1:15" ht="12.75" x14ac:dyDescent="0.2">
      <c r="A17" s="2" t="s">
        <v>233</v>
      </c>
      <c r="B17" s="2" t="s">
        <v>22</v>
      </c>
      <c r="C17">
        <f t="shared" si="0"/>
        <v>1</v>
      </c>
      <c r="D17" t="str">
        <f t="shared" si="0"/>
        <v>0</v>
      </c>
      <c r="E17" t="str">
        <f t="shared" si="0"/>
        <v>0</v>
      </c>
      <c r="F17" t="str">
        <f t="shared" si="1"/>
        <v>0</v>
      </c>
      <c r="G17" t="str">
        <f t="shared" si="2"/>
        <v>0</v>
      </c>
      <c r="H17" t="str">
        <f t="shared" si="3"/>
        <v>0</v>
      </c>
      <c r="I17" t="str">
        <f t="shared" si="4"/>
        <v>0</v>
      </c>
      <c r="J17" t="str">
        <f t="shared" si="5"/>
        <v>0</v>
      </c>
      <c r="K17">
        <f t="shared" si="6"/>
        <v>1</v>
      </c>
      <c r="L17" t="str">
        <f t="shared" si="7"/>
        <v>0</v>
      </c>
      <c r="M17" t="str">
        <f t="shared" si="8"/>
        <v>0</v>
      </c>
      <c r="N17" t="str">
        <f t="shared" si="9"/>
        <v>0</v>
      </c>
      <c r="O17" t="str">
        <f t="shared" si="10"/>
        <v>0</v>
      </c>
    </row>
    <row r="18" spans="1:15" ht="12.75" x14ac:dyDescent="0.2">
      <c r="A18" s="2" t="s">
        <v>99</v>
      </c>
      <c r="B18" s="2" t="s">
        <v>22</v>
      </c>
      <c r="C18">
        <f t="shared" si="0"/>
        <v>1</v>
      </c>
      <c r="D18" t="str">
        <f t="shared" si="0"/>
        <v>0</v>
      </c>
      <c r="E18" t="str">
        <f t="shared" si="0"/>
        <v>0</v>
      </c>
      <c r="F18" t="str">
        <f t="shared" si="1"/>
        <v>0</v>
      </c>
      <c r="G18" t="str">
        <f t="shared" si="2"/>
        <v>0</v>
      </c>
      <c r="H18" t="str">
        <f t="shared" si="3"/>
        <v>0</v>
      </c>
      <c r="I18" t="str">
        <f t="shared" si="4"/>
        <v>0</v>
      </c>
      <c r="J18" t="str">
        <f t="shared" si="5"/>
        <v>0</v>
      </c>
      <c r="K18" t="str">
        <f t="shared" si="6"/>
        <v>0</v>
      </c>
      <c r="L18" t="str">
        <f t="shared" si="7"/>
        <v>0</v>
      </c>
      <c r="M18" t="str">
        <f t="shared" si="8"/>
        <v>0</v>
      </c>
      <c r="N18" t="str">
        <f t="shared" si="9"/>
        <v>0</v>
      </c>
      <c r="O18">
        <f t="shared" si="10"/>
        <v>1</v>
      </c>
    </row>
    <row r="19" spans="1:15" ht="12.75" x14ac:dyDescent="0.2">
      <c r="A19" s="2" t="s">
        <v>204</v>
      </c>
      <c r="B19" s="2" t="s">
        <v>22</v>
      </c>
      <c r="C19">
        <f t="shared" si="0"/>
        <v>1</v>
      </c>
      <c r="D19" t="str">
        <f t="shared" si="0"/>
        <v>0</v>
      </c>
      <c r="E19" t="str">
        <f t="shared" si="0"/>
        <v>0</v>
      </c>
      <c r="F19" t="str">
        <f t="shared" si="1"/>
        <v>0</v>
      </c>
      <c r="G19" t="str">
        <f t="shared" si="2"/>
        <v>0</v>
      </c>
      <c r="H19">
        <f t="shared" si="3"/>
        <v>1</v>
      </c>
      <c r="I19" t="str">
        <f t="shared" si="4"/>
        <v>0</v>
      </c>
      <c r="J19" t="str">
        <f t="shared" si="5"/>
        <v>0</v>
      </c>
      <c r="K19" t="str">
        <f t="shared" si="6"/>
        <v>0</v>
      </c>
      <c r="L19" t="str">
        <f t="shared" si="7"/>
        <v>0</v>
      </c>
      <c r="M19" t="str">
        <f t="shared" si="8"/>
        <v>0</v>
      </c>
      <c r="N19" t="str">
        <f t="shared" si="9"/>
        <v>0</v>
      </c>
      <c r="O19" t="str">
        <f t="shared" si="10"/>
        <v>0</v>
      </c>
    </row>
    <row r="20" spans="1:15" ht="12.75" x14ac:dyDescent="0.2">
      <c r="A20" s="2" t="s">
        <v>299</v>
      </c>
      <c r="B20" s="2" t="s">
        <v>22</v>
      </c>
      <c r="C20">
        <f t="shared" si="0"/>
        <v>1</v>
      </c>
      <c r="D20" t="str">
        <f t="shared" si="0"/>
        <v>0</v>
      </c>
      <c r="E20" t="str">
        <f t="shared" si="0"/>
        <v>0</v>
      </c>
      <c r="F20" t="str">
        <f t="shared" si="1"/>
        <v>0</v>
      </c>
      <c r="G20">
        <f t="shared" si="2"/>
        <v>1</v>
      </c>
      <c r="H20" t="str">
        <f t="shared" si="3"/>
        <v>0</v>
      </c>
      <c r="I20" t="str">
        <f t="shared" si="4"/>
        <v>0</v>
      </c>
      <c r="J20" t="str">
        <f t="shared" si="5"/>
        <v>0</v>
      </c>
      <c r="K20" t="str">
        <f t="shared" si="6"/>
        <v>0</v>
      </c>
      <c r="L20" t="str">
        <f t="shared" si="7"/>
        <v>0</v>
      </c>
      <c r="M20" t="str">
        <f t="shared" si="8"/>
        <v>0</v>
      </c>
      <c r="N20" t="str">
        <f t="shared" si="9"/>
        <v>0</v>
      </c>
      <c r="O20" t="str">
        <f t="shared" si="10"/>
        <v>0</v>
      </c>
    </row>
    <row r="21" spans="1:15" ht="12.75" x14ac:dyDescent="0.2">
      <c r="A21" s="2" t="s">
        <v>285</v>
      </c>
      <c r="B21" s="2" t="s">
        <v>22</v>
      </c>
      <c r="C21">
        <f t="shared" si="0"/>
        <v>1</v>
      </c>
      <c r="D21" t="str">
        <f t="shared" si="0"/>
        <v>0</v>
      </c>
      <c r="E21" t="str">
        <f t="shared" si="0"/>
        <v>0</v>
      </c>
      <c r="F21" t="str">
        <f t="shared" si="1"/>
        <v>0</v>
      </c>
      <c r="G21" t="str">
        <f t="shared" si="2"/>
        <v>0</v>
      </c>
      <c r="H21" t="str">
        <f t="shared" si="3"/>
        <v>0</v>
      </c>
      <c r="I21" t="str">
        <f t="shared" si="4"/>
        <v>0</v>
      </c>
      <c r="J21" t="str">
        <f t="shared" si="5"/>
        <v>0</v>
      </c>
      <c r="K21" t="str">
        <f t="shared" si="6"/>
        <v>0</v>
      </c>
      <c r="L21" t="str">
        <f t="shared" si="7"/>
        <v>0</v>
      </c>
      <c r="M21" t="str">
        <f t="shared" si="8"/>
        <v>0</v>
      </c>
      <c r="N21">
        <f t="shared" si="9"/>
        <v>1</v>
      </c>
      <c r="O21" t="str">
        <f t="shared" si="10"/>
        <v>0</v>
      </c>
    </row>
    <row r="22" spans="1:15" ht="12.75" x14ac:dyDescent="0.2">
      <c r="A22" s="2" t="s">
        <v>70</v>
      </c>
      <c r="B22" s="2" t="s">
        <v>22</v>
      </c>
      <c r="C22">
        <f t="shared" si="0"/>
        <v>1</v>
      </c>
      <c r="D22" t="str">
        <f t="shared" si="0"/>
        <v>0</v>
      </c>
      <c r="E22" t="str">
        <f t="shared" si="0"/>
        <v>0</v>
      </c>
      <c r="F22" t="str">
        <f t="shared" si="1"/>
        <v>0</v>
      </c>
      <c r="G22" t="str">
        <f t="shared" si="2"/>
        <v>0</v>
      </c>
      <c r="H22" t="str">
        <f t="shared" si="3"/>
        <v>0</v>
      </c>
      <c r="I22">
        <f t="shared" si="4"/>
        <v>1</v>
      </c>
      <c r="J22" t="str">
        <f t="shared" si="5"/>
        <v>0</v>
      </c>
      <c r="K22" t="str">
        <f t="shared" si="6"/>
        <v>0</v>
      </c>
      <c r="L22" t="str">
        <f t="shared" si="7"/>
        <v>0</v>
      </c>
      <c r="M22" t="str">
        <f t="shared" si="8"/>
        <v>0</v>
      </c>
      <c r="N22" t="str">
        <f t="shared" si="9"/>
        <v>0</v>
      </c>
      <c r="O22" t="str">
        <f t="shared" si="10"/>
        <v>0</v>
      </c>
    </row>
    <row r="23" spans="1:15" ht="12.75" x14ac:dyDescent="0.2">
      <c r="A23" s="2" t="s">
        <v>322</v>
      </c>
      <c r="B23" s="2" t="s">
        <v>22</v>
      </c>
      <c r="C23">
        <f t="shared" si="0"/>
        <v>1</v>
      </c>
      <c r="D23" t="str">
        <f t="shared" si="0"/>
        <v>0</v>
      </c>
      <c r="E23" t="str">
        <f t="shared" si="0"/>
        <v>0</v>
      </c>
      <c r="F23" t="str">
        <f t="shared" si="1"/>
        <v>0</v>
      </c>
      <c r="G23">
        <f t="shared" si="2"/>
        <v>1</v>
      </c>
      <c r="H23" t="str">
        <f t="shared" si="3"/>
        <v>0</v>
      </c>
      <c r="I23" t="str">
        <f t="shared" si="4"/>
        <v>0</v>
      </c>
      <c r="J23" t="str">
        <f t="shared" si="5"/>
        <v>0</v>
      </c>
      <c r="K23" t="str">
        <f t="shared" si="6"/>
        <v>0</v>
      </c>
      <c r="L23" t="str">
        <f t="shared" si="7"/>
        <v>0</v>
      </c>
      <c r="M23" t="str">
        <f t="shared" si="8"/>
        <v>0</v>
      </c>
      <c r="N23" t="str">
        <f t="shared" si="9"/>
        <v>0</v>
      </c>
      <c r="O23" t="str">
        <f t="shared" si="10"/>
        <v>0</v>
      </c>
    </row>
    <row r="24" spans="1:15" ht="12.75" x14ac:dyDescent="0.2">
      <c r="A24" s="2"/>
      <c r="B24" s="3"/>
    </row>
    <row r="25" spans="1:15" ht="12.75" x14ac:dyDescent="0.2">
      <c r="A25" s="2"/>
      <c r="B25" s="2"/>
    </row>
    <row r="26" spans="1:15" ht="12.75" x14ac:dyDescent="0.2">
      <c r="A26" s="2"/>
      <c r="B26" s="2"/>
    </row>
    <row r="27" spans="1:15" ht="12.75" x14ac:dyDescent="0.2">
      <c r="A27" s="2"/>
      <c r="B27" s="2"/>
    </row>
    <row r="28" spans="1:15" ht="12.75" x14ac:dyDescent="0.2">
      <c r="A28" s="2"/>
      <c r="B28" s="2"/>
    </row>
    <row r="29" spans="1:15" ht="12.75" x14ac:dyDescent="0.2">
      <c r="A29" s="2"/>
      <c r="B29" s="2"/>
    </row>
    <row r="30" spans="1:15" ht="12.75" x14ac:dyDescent="0.2">
      <c r="A30" s="2"/>
      <c r="B30" s="2"/>
    </row>
    <row r="31" spans="1:15" ht="12.75" x14ac:dyDescent="0.2">
      <c r="A31" s="2"/>
      <c r="B31" s="2"/>
    </row>
    <row r="32" spans="1:15" ht="12.75" x14ac:dyDescent="0.2">
      <c r="A32" s="2"/>
      <c r="B32" s="2"/>
    </row>
    <row r="33" spans="1:2" ht="12.75" x14ac:dyDescent="0.2">
      <c r="A33" s="2"/>
      <c r="B33" s="2"/>
    </row>
    <row r="34" spans="1:2" ht="12.75" x14ac:dyDescent="0.2">
      <c r="A34" s="2"/>
      <c r="B34" s="2"/>
    </row>
    <row r="35" spans="1:2" ht="12.75" x14ac:dyDescent="0.2">
      <c r="A35" s="2"/>
      <c r="B35" s="2"/>
    </row>
    <row r="36" spans="1:2" ht="12.75" x14ac:dyDescent="0.2">
      <c r="A36" s="2"/>
      <c r="B36" s="2"/>
    </row>
    <row r="37" spans="1:2" ht="12.75" x14ac:dyDescent="0.2">
      <c r="A37" s="2"/>
      <c r="B37" s="2"/>
    </row>
    <row r="38" spans="1:2" ht="12.75" x14ac:dyDescent="0.2">
      <c r="A38" s="2"/>
      <c r="B38" s="2"/>
    </row>
    <row r="39" spans="1:2" ht="12.75" x14ac:dyDescent="0.2">
      <c r="A39" s="2"/>
      <c r="B39" s="2"/>
    </row>
    <row r="40" spans="1:2" ht="12.75" x14ac:dyDescent="0.2">
      <c r="A40" s="2"/>
      <c r="B40" s="2"/>
    </row>
    <row r="41" spans="1:2" ht="12.75" x14ac:dyDescent="0.2">
      <c r="A41" s="2"/>
      <c r="B41" s="2"/>
    </row>
    <row r="42" spans="1:2" ht="12.75" x14ac:dyDescent="0.2">
      <c r="A42" s="2"/>
      <c r="B42" s="2"/>
    </row>
    <row r="43" spans="1:2" ht="12.75" x14ac:dyDescent="0.2">
      <c r="A43" s="2"/>
      <c r="B43" s="2"/>
    </row>
    <row r="44" spans="1:2" ht="12.75" x14ac:dyDescent="0.2">
      <c r="A44" s="2"/>
      <c r="B44" s="2"/>
    </row>
    <row r="45" spans="1:2" ht="12.75" x14ac:dyDescent="0.2">
      <c r="A45" s="2"/>
      <c r="B45" s="2"/>
    </row>
    <row r="46" spans="1:2" ht="12.75" x14ac:dyDescent="0.2">
      <c r="A46" s="2"/>
      <c r="B46" s="2"/>
    </row>
    <row r="47" spans="1:2" ht="12.75" x14ac:dyDescent="0.2">
      <c r="A47" s="2"/>
      <c r="B47" s="2"/>
    </row>
    <row r="48" spans="1:2" ht="12.75" x14ac:dyDescent="0.2">
      <c r="A48" s="2"/>
      <c r="B48" s="2"/>
    </row>
    <row r="49" spans="1:15" ht="12.75" x14ac:dyDescent="0.2">
      <c r="A49" s="2"/>
      <c r="B49" s="2"/>
    </row>
    <row r="50" spans="1:15" ht="12.75" x14ac:dyDescent="0.2">
      <c r="A50" s="2"/>
      <c r="B50" s="2"/>
    </row>
    <row r="51" spans="1:15" ht="12.75" x14ac:dyDescent="0.2">
      <c r="A51" s="2"/>
      <c r="B51" s="2"/>
    </row>
    <row r="52" spans="1:15" ht="12.75" x14ac:dyDescent="0.2">
      <c r="A52" s="2"/>
      <c r="B52" s="2"/>
    </row>
    <row r="55" spans="1:15" ht="15.75" customHeight="1" x14ac:dyDescent="0.2">
      <c r="B55" s="2"/>
      <c r="E55" s="5" t="s">
        <v>362</v>
      </c>
      <c r="F55" s="5" t="s">
        <v>186</v>
      </c>
      <c r="G55" s="5" t="s">
        <v>341</v>
      </c>
      <c r="H55" s="5" t="s">
        <v>352</v>
      </c>
      <c r="I55" s="5" t="s">
        <v>343</v>
      </c>
      <c r="J55" s="5" t="s">
        <v>353</v>
      </c>
      <c r="K55" s="5" t="s">
        <v>345</v>
      </c>
      <c r="L55" s="5" t="s">
        <v>354</v>
      </c>
      <c r="M55" s="5" t="s">
        <v>355</v>
      </c>
      <c r="N55" s="5" t="s">
        <v>356</v>
      </c>
      <c r="O55" s="5" t="s">
        <v>357</v>
      </c>
    </row>
    <row r="56" spans="1:15" ht="15.75" customHeight="1" x14ac:dyDescent="0.2">
      <c r="D56" s="18" t="s">
        <v>359</v>
      </c>
      <c r="E56">
        <f>COUNTA(A2:A52)</f>
        <v>22</v>
      </c>
      <c r="F56">
        <f>SUM(F2:F52)</f>
        <v>2</v>
      </c>
      <c r="G56">
        <f t="shared" ref="G56:O56" si="11">SUM(G2:G52)</f>
        <v>5</v>
      </c>
      <c r="H56">
        <f t="shared" si="11"/>
        <v>2</v>
      </c>
      <c r="I56">
        <f t="shared" si="11"/>
        <v>5</v>
      </c>
      <c r="J56">
        <f t="shared" si="11"/>
        <v>4</v>
      </c>
      <c r="K56">
        <f t="shared" si="11"/>
        <v>1</v>
      </c>
      <c r="L56">
        <f t="shared" si="11"/>
        <v>2</v>
      </c>
      <c r="M56">
        <f t="shared" si="11"/>
        <v>1</v>
      </c>
      <c r="N56">
        <f t="shared" si="11"/>
        <v>1</v>
      </c>
      <c r="O56">
        <f t="shared" si="11"/>
        <v>2</v>
      </c>
    </row>
    <row r="57" spans="1:15" ht="15.75" customHeight="1" x14ac:dyDescent="0.2">
      <c r="B57" s="14"/>
      <c r="E57" s="14" t="s">
        <v>360</v>
      </c>
      <c r="F57" s="17" t="s">
        <v>358</v>
      </c>
      <c r="G57" s="15"/>
      <c r="H57" s="15"/>
      <c r="I57" s="15"/>
      <c r="J57" s="15"/>
      <c r="K57" s="15"/>
      <c r="L57" s="15"/>
      <c r="M57" s="15"/>
      <c r="N57" s="15"/>
      <c r="O57" s="15"/>
    </row>
    <row r="58" spans="1:15" ht="15.75" customHeight="1" x14ac:dyDescent="0.2">
      <c r="D58" s="18" t="s">
        <v>361</v>
      </c>
      <c r="E58" s="19">
        <f>E56/E56</f>
        <v>1</v>
      </c>
      <c r="F58" s="15">
        <f>F56/$E56</f>
        <v>9.0909090909090912E-2</v>
      </c>
      <c r="G58" s="15">
        <f>G56/$E56</f>
        <v>0.22727272727272727</v>
      </c>
      <c r="H58" s="15">
        <f t="shared" ref="H58:O58" si="12">H56/$E56</f>
        <v>9.0909090909090912E-2</v>
      </c>
      <c r="I58" s="15">
        <f t="shared" si="12"/>
        <v>0.22727272727272727</v>
      </c>
      <c r="J58" s="15">
        <f t="shared" si="12"/>
        <v>0.18181818181818182</v>
      </c>
      <c r="K58" s="15">
        <f t="shared" si="12"/>
        <v>4.5454545454545456E-2</v>
      </c>
      <c r="L58" s="15">
        <f t="shared" si="12"/>
        <v>9.0909090909090912E-2</v>
      </c>
      <c r="M58" s="15">
        <f t="shared" si="12"/>
        <v>4.5454545454545456E-2</v>
      </c>
      <c r="N58" s="15">
        <f t="shared" si="12"/>
        <v>4.5454545454545456E-2</v>
      </c>
      <c r="O58" s="15">
        <f t="shared" si="12"/>
        <v>9.0909090909090912E-2</v>
      </c>
    </row>
    <row r="59" spans="1:15" ht="15.75" customHeight="1" x14ac:dyDescent="0.2">
      <c r="F59" s="14" t="s">
        <v>366</v>
      </c>
    </row>
    <row r="60" spans="1:15" ht="15.75" customHeight="1" x14ac:dyDescent="0.2">
      <c r="F60" s="5" t="s">
        <v>363</v>
      </c>
    </row>
    <row r="61" spans="1:15" ht="15.75" customHeight="1" x14ac:dyDescent="0.2">
      <c r="F61" s="5" t="s">
        <v>364</v>
      </c>
    </row>
    <row r="62" spans="1:15" ht="15.75" customHeight="1" x14ac:dyDescent="0.2">
      <c r="F62" s="5" t="s">
        <v>365</v>
      </c>
    </row>
  </sheetData>
  <autoFilter ref="A1:O52">
    <sortState ref="A2:O52">
      <sortCondition ref="B1:B52"/>
    </sortState>
  </autoFilter>
  <phoneticPr fontId="2"/>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62"/>
  <sheetViews>
    <sheetView zoomScale="205" zoomScaleNormal="205" workbookViewId="0">
      <pane ySplit="1" topLeftCell="A2" activePane="bottomLeft" state="frozen"/>
      <selection pane="bottomLeft" activeCell="C3" sqref="C3"/>
    </sheetView>
  </sheetViews>
  <sheetFormatPr defaultColWidth="12.5703125" defaultRowHeight="15.75" customHeight="1" x14ac:dyDescent="0.2"/>
  <cols>
    <col min="1" max="5" width="18.85546875" customWidth="1"/>
    <col min="6" max="15" width="6" customWidth="1"/>
  </cols>
  <sheetData>
    <row r="1" spans="1:15" ht="12.75" x14ac:dyDescent="0.2">
      <c r="A1" s="1" t="s">
        <v>9</v>
      </c>
      <c r="B1" s="1" t="s">
        <v>10</v>
      </c>
      <c r="C1" s="3" t="s">
        <v>367</v>
      </c>
      <c r="D1" s="3" t="s">
        <v>336</v>
      </c>
      <c r="E1" s="2" t="s">
        <v>55</v>
      </c>
      <c r="F1" s="5" t="s">
        <v>186</v>
      </c>
      <c r="G1" s="5" t="s">
        <v>341</v>
      </c>
      <c r="H1" s="5" t="s">
        <v>352</v>
      </c>
      <c r="I1" s="5" t="s">
        <v>343</v>
      </c>
      <c r="J1" s="5" t="s">
        <v>353</v>
      </c>
      <c r="K1" s="5" t="s">
        <v>345</v>
      </c>
      <c r="L1" s="5" t="s">
        <v>354</v>
      </c>
      <c r="M1" s="5" t="s">
        <v>355</v>
      </c>
      <c r="N1" s="5" t="s">
        <v>356</v>
      </c>
      <c r="O1" s="5" t="s">
        <v>357</v>
      </c>
    </row>
    <row r="2" spans="1:15" ht="12.75" x14ac:dyDescent="0.2">
      <c r="A2" s="2" t="s">
        <v>21</v>
      </c>
      <c r="B2" s="3" t="s">
        <v>335</v>
      </c>
      <c r="C2">
        <f>IF(COUNTIF($B2,C$1),1,"0")</f>
        <v>1</v>
      </c>
      <c r="D2" t="str">
        <f t="shared" ref="D2:E21" si="0">IF(COUNTIF($B2,D$1),1,"0")</f>
        <v>0</v>
      </c>
      <c r="E2" t="str">
        <f t="shared" si="0"/>
        <v>0</v>
      </c>
      <c r="F2" t="str">
        <f>IF(COUNTIF($A2,"*住居費*"),1,"0")</f>
        <v>0</v>
      </c>
      <c r="G2" t="str">
        <f>IF(COUNTIF($A2,"*食費*"),1,"0")</f>
        <v>0</v>
      </c>
      <c r="H2" t="str">
        <f>IF(COUNTIF($A2,"*交通費*"),1,"0")</f>
        <v>0</v>
      </c>
      <c r="I2">
        <f>IF(COUNTIF($A2,"*教養娯楽費*"),1,"0")</f>
        <v>1</v>
      </c>
      <c r="J2" t="str">
        <f>IF(COUNTIF($A2,"*日常費*"),1,"0")</f>
        <v>0</v>
      </c>
      <c r="K2" t="str">
        <f>IF(COUNTIF($A2,"*書籍費*"),1,"0")</f>
        <v>0</v>
      </c>
      <c r="L2" t="str">
        <f>IF(COUNTIF($A2,"*勉学費*"),1,"0")</f>
        <v>0</v>
      </c>
      <c r="M2" t="str">
        <f>IF(COUNTIF($A2,"*電話代*"),1,"0")</f>
        <v>0</v>
      </c>
      <c r="N2" t="str">
        <f>IF(COUNTIF($A2,"*その他*"),1,"0")</f>
        <v>0</v>
      </c>
      <c r="O2">
        <f>IF(COUNTIF($A2,"*貯金*"),1,"0")</f>
        <v>1</v>
      </c>
    </row>
    <row r="3" spans="1:15" ht="12.75" x14ac:dyDescent="0.2">
      <c r="A3" s="2" t="s">
        <v>31</v>
      </c>
      <c r="B3" s="2" t="s">
        <v>22</v>
      </c>
      <c r="C3">
        <f t="shared" ref="C3:E22" si="1">IF(COUNTIF($B3,C$1),1,"0")</f>
        <v>1</v>
      </c>
      <c r="D3" t="str">
        <f t="shared" si="0"/>
        <v>0</v>
      </c>
      <c r="E3" t="str">
        <f t="shared" si="0"/>
        <v>0</v>
      </c>
      <c r="F3" t="str">
        <f t="shared" ref="F3:F52" si="2">IF(COUNTIF($A3,"*住居費*"),1,"0")</f>
        <v>0</v>
      </c>
      <c r="G3" t="str">
        <f t="shared" ref="G3:G52" si="3">IF(COUNTIF($A3,"*食費*"),1,"0")</f>
        <v>0</v>
      </c>
      <c r="H3" t="str">
        <f t="shared" ref="H3:H52" si="4">IF(COUNTIF($A3,"*交通費*"),1,"0")</f>
        <v>0</v>
      </c>
      <c r="I3" t="str">
        <f t="shared" ref="I3:I52" si="5">IF(COUNTIF($A3,"*教養娯楽費*"),1,"0")</f>
        <v>0</v>
      </c>
      <c r="J3" t="str">
        <f t="shared" ref="J3:J52" si="6">IF(COUNTIF($A3,"*日常費*"),1,"0")</f>
        <v>0</v>
      </c>
      <c r="K3" t="str">
        <f t="shared" ref="K3:K52" si="7">IF(COUNTIF($A3,"*書籍費*"),1,"0")</f>
        <v>0</v>
      </c>
      <c r="L3">
        <f t="shared" ref="L3:L52" si="8">IF(COUNTIF($A3,"*勉学費*"),1,"0")</f>
        <v>1</v>
      </c>
      <c r="M3" t="str">
        <f t="shared" ref="M3:M52" si="9">IF(COUNTIF($A3,"*電話代*"),1,"0")</f>
        <v>0</v>
      </c>
      <c r="N3" t="str">
        <f t="shared" ref="N3:N52" si="10">IF(COUNTIF($A3,"*その他*"),1,"0")</f>
        <v>0</v>
      </c>
      <c r="O3" t="str">
        <f t="shared" ref="O3:O52" si="11">IF(COUNTIF($A3,"*貯金*"),1,"0")</f>
        <v>0</v>
      </c>
    </row>
    <row r="4" spans="1:15" ht="12.75" x14ac:dyDescent="0.2">
      <c r="A4" s="2" t="s">
        <v>38</v>
      </c>
      <c r="B4" s="3" t="s">
        <v>336</v>
      </c>
      <c r="C4" t="str">
        <f t="shared" si="1"/>
        <v>0</v>
      </c>
      <c r="D4">
        <f t="shared" si="0"/>
        <v>1</v>
      </c>
      <c r="E4" t="str">
        <f t="shared" si="0"/>
        <v>0</v>
      </c>
      <c r="F4" t="str">
        <f t="shared" si="2"/>
        <v>0</v>
      </c>
      <c r="G4">
        <f t="shared" si="3"/>
        <v>1</v>
      </c>
      <c r="H4" t="str">
        <f t="shared" si="4"/>
        <v>0</v>
      </c>
      <c r="I4" t="str">
        <f t="shared" si="5"/>
        <v>0</v>
      </c>
      <c r="J4">
        <f t="shared" si="6"/>
        <v>1</v>
      </c>
      <c r="K4" t="str">
        <f t="shared" si="7"/>
        <v>0</v>
      </c>
      <c r="L4" t="str">
        <f t="shared" si="8"/>
        <v>0</v>
      </c>
      <c r="M4" t="str">
        <f t="shared" si="9"/>
        <v>0</v>
      </c>
      <c r="N4" t="str">
        <f t="shared" si="10"/>
        <v>0</v>
      </c>
      <c r="O4" t="str">
        <f t="shared" si="11"/>
        <v>0</v>
      </c>
    </row>
    <row r="5" spans="1:15" ht="12.75" x14ac:dyDescent="0.2">
      <c r="A5" s="2" t="s">
        <v>47</v>
      </c>
      <c r="B5" s="2" t="s">
        <v>39</v>
      </c>
      <c r="C5" t="str">
        <f t="shared" si="1"/>
        <v>0</v>
      </c>
      <c r="D5">
        <f t="shared" si="0"/>
        <v>1</v>
      </c>
      <c r="E5" t="str">
        <f t="shared" si="0"/>
        <v>0</v>
      </c>
      <c r="F5" t="str">
        <f t="shared" si="2"/>
        <v>0</v>
      </c>
      <c r="G5">
        <f t="shared" si="3"/>
        <v>1</v>
      </c>
      <c r="H5" t="str">
        <f t="shared" si="4"/>
        <v>0</v>
      </c>
      <c r="I5" t="str">
        <f t="shared" si="5"/>
        <v>0</v>
      </c>
      <c r="J5" t="str">
        <f t="shared" si="6"/>
        <v>0</v>
      </c>
      <c r="K5" t="str">
        <f t="shared" si="7"/>
        <v>0</v>
      </c>
      <c r="L5" t="str">
        <f t="shared" si="8"/>
        <v>0</v>
      </c>
      <c r="M5" t="str">
        <f t="shared" si="9"/>
        <v>0</v>
      </c>
      <c r="N5" t="str">
        <f t="shared" si="10"/>
        <v>0</v>
      </c>
      <c r="O5" t="str">
        <f t="shared" si="11"/>
        <v>0</v>
      </c>
    </row>
    <row r="6" spans="1:15" ht="12.75" x14ac:dyDescent="0.2">
      <c r="A6" s="2" t="s">
        <v>54</v>
      </c>
      <c r="B6" s="2" t="s">
        <v>55</v>
      </c>
      <c r="C6" t="str">
        <f t="shared" si="1"/>
        <v>0</v>
      </c>
      <c r="D6" t="str">
        <f t="shared" si="0"/>
        <v>0</v>
      </c>
      <c r="E6">
        <f t="shared" si="0"/>
        <v>1</v>
      </c>
      <c r="F6">
        <f t="shared" si="2"/>
        <v>1</v>
      </c>
      <c r="G6">
        <f t="shared" si="3"/>
        <v>1</v>
      </c>
      <c r="H6" t="str">
        <f t="shared" si="4"/>
        <v>0</v>
      </c>
      <c r="I6">
        <f t="shared" si="5"/>
        <v>1</v>
      </c>
      <c r="J6" t="str">
        <f t="shared" si="6"/>
        <v>0</v>
      </c>
      <c r="K6" t="str">
        <f t="shared" si="7"/>
        <v>0</v>
      </c>
      <c r="L6" t="str">
        <f t="shared" si="8"/>
        <v>0</v>
      </c>
      <c r="M6" t="str">
        <f t="shared" si="9"/>
        <v>0</v>
      </c>
      <c r="N6" t="str">
        <f t="shared" si="10"/>
        <v>0</v>
      </c>
      <c r="O6" t="str">
        <f t="shared" si="11"/>
        <v>0</v>
      </c>
    </row>
    <row r="7" spans="1:15" ht="12.75" x14ac:dyDescent="0.2">
      <c r="A7" s="2" t="s">
        <v>63</v>
      </c>
      <c r="B7" s="2" t="s">
        <v>39</v>
      </c>
      <c r="C7" t="str">
        <f t="shared" si="1"/>
        <v>0</v>
      </c>
      <c r="D7">
        <f t="shared" si="0"/>
        <v>1</v>
      </c>
      <c r="E7" t="str">
        <f t="shared" si="0"/>
        <v>0</v>
      </c>
      <c r="F7" t="str">
        <f t="shared" si="2"/>
        <v>0</v>
      </c>
      <c r="G7">
        <f t="shared" si="3"/>
        <v>1</v>
      </c>
      <c r="H7" t="str">
        <f t="shared" si="4"/>
        <v>0</v>
      </c>
      <c r="I7" t="str">
        <f t="shared" si="5"/>
        <v>0</v>
      </c>
      <c r="J7" t="str">
        <f t="shared" si="6"/>
        <v>0</v>
      </c>
      <c r="K7" t="str">
        <f t="shared" si="7"/>
        <v>0</v>
      </c>
      <c r="L7" t="str">
        <f t="shared" si="8"/>
        <v>0</v>
      </c>
      <c r="M7" t="str">
        <f t="shared" si="9"/>
        <v>0</v>
      </c>
      <c r="N7" t="str">
        <f t="shared" si="10"/>
        <v>0</v>
      </c>
      <c r="O7" t="str">
        <f t="shared" si="11"/>
        <v>0</v>
      </c>
    </row>
    <row r="8" spans="1:15" ht="12.75" x14ac:dyDescent="0.2">
      <c r="A8" s="2" t="s">
        <v>70</v>
      </c>
      <c r="B8" s="2" t="s">
        <v>39</v>
      </c>
      <c r="C8" t="str">
        <f t="shared" si="1"/>
        <v>0</v>
      </c>
      <c r="D8">
        <f t="shared" si="0"/>
        <v>1</v>
      </c>
      <c r="E8" t="str">
        <f t="shared" si="0"/>
        <v>0</v>
      </c>
      <c r="F8" t="str">
        <f t="shared" si="2"/>
        <v>0</v>
      </c>
      <c r="G8" t="str">
        <f t="shared" si="3"/>
        <v>0</v>
      </c>
      <c r="H8" t="str">
        <f t="shared" si="4"/>
        <v>0</v>
      </c>
      <c r="I8">
        <f t="shared" si="5"/>
        <v>1</v>
      </c>
      <c r="J8" t="str">
        <f t="shared" si="6"/>
        <v>0</v>
      </c>
      <c r="K8" t="str">
        <f t="shared" si="7"/>
        <v>0</v>
      </c>
      <c r="L8" t="str">
        <f t="shared" si="8"/>
        <v>0</v>
      </c>
      <c r="M8" t="str">
        <f t="shared" si="9"/>
        <v>0</v>
      </c>
      <c r="N8" t="str">
        <f t="shared" si="10"/>
        <v>0</v>
      </c>
      <c r="O8" t="str">
        <f t="shared" si="11"/>
        <v>0</v>
      </c>
    </row>
    <row r="9" spans="1:15" ht="12.75" x14ac:dyDescent="0.2">
      <c r="A9" s="2" t="s">
        <v>63</v>
      </c>
      <c r="B9" s="2" t="s">
        <v>39</v>
      </c>
      <c r="C9" t="str">
        <f t="shared" si="1"/>
        <v>0</v>
      </c>
      <c r="D9">
        <f t="shared" si="0"/>
        <v>1</v>
      </c>
      <c r="E9" t="str">
        <f t="shared" si="0"/>
        <v>0</v>
      </c>
      <c r="F9" t="str">
        <f t="shared" si="2"/>
        <v>0</v>
      </c>
      <c r="G9">
        <f t="shared" si="3"/>
        <v>1</v>
      </c>
      <c r="H9" t="str">
        <f t="shared" si="4"/>
        <v>0</v>
      </c>
      <c r="I9" t="str">
        <f t="shared" si="5"/>
        <v>0</v>
      </c>
      <c r="J9" t="str">
        <f t="shared" si="6"/>
        <v>0</v>
      </c>
      <c r="K9" t="str">
        <f t="shared" si="7"/>
        <v>0</v>
      </c>
      <c r="L9" t="str">
        <f t="shared" si="8"/>
        <v>0</v>
      </c>
      <c r="M9" t="str">
        <f t="shared" si="9"/>
        <v>0</v>
      </c>
      <c r="N9" t="str">
        <f t="shared" si="10"/>
        <v>0</v>
      </c>
      <c r="O9" t="str">
        <f t="shared" si="11"/>
        <v>0</v>
      </c>
    </row>
    <row r="10" spans="1:15" ht="12.75" x14ac:dyDescent="0.2">
      <c r="A10" s="2" t="s">
        <v>31</v>
      </c>
      <c r="B10" s="2" t="s">
        <v>22</v>
      </c>
      <c r="C10">
        <f t="shared" si="1"/>
        <v>1</v>
      </c>
      <c r="D10" t="str">
        <f t="shared" si="0"/>
        <v>0</v>
      </c>
      <c r="E10" t="str">
        <f t="shared" si="0"/>
        <v>0</v>
      </c>
      <c r="F10" t="str">
        <f t="shared" si="2"/>
        <v>0</v>
      </c>
      <c r="G10" t="str">
        <f t="shared" si="3"/>
        <v>0</v>
      </c>
      <c r="H10" t="str">
        <f t="shared" si="4"/>
        <v>0</v>
      </c>
      <c r="I10" t="str">
        <f t="shared" si="5"/>
        <v>0</v>
      </c>
      <c r="J10" t="str">
        <f t="shared" si="6"/>
        <v>0</v>
      </c>
      <c r="K10" t="str">
        <f t="shared" si="7"/>
        <v>0</v>
      </c>
      <c r="L10">
        <f t="shared" si="8"/>
        <v>1</v>
      </c>
      <c r="M10" t="str">
        <f t="shared" si="9"/>
        <v>0</v>
      </c>
      <c r="N10" t="str">
        <f t="shared" si="10"/>
        <v>0</v>
      </c>
      <c r="O10" t="str">
        <f t="shared" si="11"/>
        <v>0</v>
      </c>
    </row>
    <row r="11" spans="1:15" ht="12.75" x14ac:dyDescent="0.2">
      <c r="A11" s="2" t="s">
        <v>63</v>
      </c>
      <c r="B11" s="2" t="s">
        <v>22</v>
      </c>
      <c r="C11">
        <f t="shared" si="1"/>
        <v>1</v>
      </c>
      <c r="D11" t="str">
        <f t="shared" si="0"/>
        <v>0</v>
      </c>
      <c r="E11" t="str">
        <f t="shared" si="0"/>
        <v>0</v>
      </c>
      <c r="F11" t="str">
        <f t="shared" si="2"/>
        <v>0</v>
      </c>
      <c r="G11">
        <f t="shared" si="3"/>
        <v>1</v>
      </c>
      <c r="H11" t="str">
        <f t="shared" si="4"/>
        <v>0</v>
      </c>
      <c r="I11" t="str">
        <f t="shared" si="5"/>
        <v>0</v>
      </c>
      <c r="J11" t="str">
        <f t="shared" si="6"/>
        <v>0</v>
      </c>
      <c r="K11" t="str">
        <f t="shared" si="7"/>
        <v>0</v>
      </c>
      <c r="L11" t="str">
        <f t="shared" si="8"/>
        <v>0</v>
      </c>
      <c r="M11" t="str">
        <f t="shared" si="9"/>
        <v>0</v>
      </c>
      <c r="N11" t="str">
        <f t="shared" si="10"/>
        <v>0</v>
      </c>
      <c r="O11" t="str">
        <f t="shared" si="11"/>
        <v>0</v>
      </c>
    </row>
    <row r="12" spans="1:15" ht="12.75" x14ac:dyDescent="0.2">
      <c r="A12" s="2" t="s">
        <v>70</v>
      </c>
      <c r="B12" s="2" t="s">
        <v>22</v>
      </c>
      <c r="C12">
        <f t="shared" si="1"/>
        <v>1</v>
      </c>
      <c r="D12" t="str">
        <f t="shared" si="0"/>
        <v>0</v>
      </c>
      <c r="E12" t="str">
        <f t="shared" si="0"/>
        <v>0</v>
      </c>
      <c r="F12" t="str">
        <f t="shared" si="2"/>
        <v>0</v>
      </c>
      <c r="G12" t="str">
        <f t="shared" si="3"/>
        <v>0</v>
      </c>
      <c r="H12" t="str">
        <f t="shared" si="4"/>
        <v>0</v>
      </c>
      <c r="I12">
        <f t="shared" si="5"/>
        <v>1</v>
      </c>
      <c r="J12" t="str">
        <f t="shared" si="6"/>
        <v>0</v>
      </c>
      <c r="K12" t="str">
        <f t="shared" si="7"/>
        <v>0</v>
      </c>
      <c r="L12" t="str">
        <f t="shared" si="8"/>
        <v>0</v>
      </c>
      <c r="M12" t="str">
        <f t="shared" si="9"/>
        <v>0</v>
      </c>
      <c r="N12" t="str">
        <f t="shared" si="10"/>
        <v>0</v>
      </c>
      <c r="O12" t="str">
        <f t="shared" si="11"/>
        <v>0</v>
      </c>
    </row>
    <row r="13" spans="1:15" ht="12.75" x14ac:dyDescent="0.2">
      <c r="A13" s="2" t="s">
        <v>70</v>
      </c>
      <c r="B13" s="2" t="s">
        <v>55</v>
      </c>
      <c r="C13" t="str">
        <f t="shared" si="1"/>
        <v>0</v>
      </c>
      <c r="D13" t="str">
        <f t="shared" si="0"/>
        <v>0</v>
      </c>
      <c r="E13">
        <f t="shared" si="0"/>
        <v>1</v>
      </c>
      <c r="F13" t="str">
        <f t="shared" si="2"/>
        <v>0</v>
      </c>
      <c r="G13" t="str">
        <f t="shared" si="3"/>
        <v>0</v>
      </c>
      <c r="H13" t="str">
        <f t="shared" si="4"/>
        <v>0</v>
      </c>
      <c r="I13">
        <f t="shared" si="5"/>
        <v>1</v>
      </c>
      <c r="J13" t="str">
        <f t="shared" si="6"/>
        <v>0</v>
      </c>
      <c r="K13" t="str">
        <f t="shared" si="7"/>
        <v>0</v>
      </c>
      <c r="L13" t="str">
        <f t="shared" si="8"/>
        <v>0</v>
      </c>
      <c r="M13" t="str">
        <f t="shared" si="9"/>
        <v>0</v>
      </c>
      <c r="N13" t="str">
        <f t="shared" si="10"/>
        <v>0</v>
      </c>
      <c r="O13" t="str">
        <f t="shared" si="11"/>
        <v>0</v>
      </c>
    </row>
    <row r="14" spans="1:15" ht="12.75" x14ac:dyDescent="0.2">
      <c r="A14" s="2" t="s">
        <v>106</v>
      </c>
      <c r="B14" s="2" t="s">
        <v>22</v>
      </c>
      <c r="C14">
        <f t="shared" si="1"/>
        <v>1</v>
      </c>
      <c r="D14" t="str">
        <f t="shared" si="0"/>
        <v>0</v>
      </c>
      <c r="E14" t="str">
        <f t="shared" si="0"/>
        <v>0</v>
      </c>
      <c r="F14" t="str">
        <f t="shared" si="2"/>
        <v>0</v>
      </c>
      <c r="G14" t="str">
        <f t="shared" si="3"/>
        <v>0</v>
      </c>
      <c r="H14" t="str">
        <f t="shared" si="4"/>
        <v>0</v>
      </c>
      <c r="I14" t="str">
        <f t="shared" si="5"/>
        <v>0</v>
      </c>
      <c r="J14">
        <f t="shared" si="6"/>
        <v>1</v>
      </c>
      <c r="K14" t="str">
        <f t="shared" si="7"/>
        <v>0</v>
      </c>
      <c r="L14" t="str">
        <f t="shared" si="8"/>
        <v>0</v>
      </c>
      <c r="M14" t="str">
        <f t="shared" si="9"/>
        <v>0</v>
      </c>
      <c r="N14" t="str">
        <f t="shared" si="10"/>
        <v>0</v>
      </c>
      <c r="O14" t="str">
        <f t="shared" si="11"/>
        <v>0</v>
      </c>
    </row>
    <row r="15" spans="1:15" ht="12.75" x14ac:dyDescent="0.2">
      <c r="A15" s="2" t="s">
        <v>106</v>
      </c>
      <c r="B15" s="2" t="s">
        <v>39</v>
      </c>
      <c r="C15" t="str">
        <f t="shared" si="1"/>
        <v>0</v>
      </c>
      <c r="D15">
        <f t="shared" si="0"/>
        <v>1</v>
      </c>
      <c r="E15" t="str">
        <f t="shared" si="0"/>
        <v>0</v>
      </c>
      <c r="F15" t="str">
        <f t="shared" si="2"/>
        <v>0</v>
      </c>
      <c r="G15" t="str">
        <f t="shared" si="3"/>
        <v>0</v>
      </c>
      <c r="H15" t="str">
        <f t="shared" si="4"/>
        <v>0</v>
      </c>
      <c r="I15" t="str">
        <f t="shared" si="5"/>
        <v>0</v>
      </c>
      <c r="J15">
        <f t="shared" si="6"/>
        <v>1</v>
      </c>
      <c r="K15" t="str">
        <f t="shared" si="7"/>
        <v>0</v>
      </c>
      <c r="L15" t="str">
        <f t="shared" si="8"/>
        <v>0</v>
      </c>
      <c r="M15" t="str">
        <f t="shared" si="9"/>
        <v>0</v>
      </c>
      <c r="N15" t="str">
        <f t="shared" si="10"/>
        <v>0</v>
      </c>
      <c r="O15" t="str">
        <f t="shared" si="11"/>
        <v>0</v>
      </c>
    </row>
    <row r="16" spans="1:15" ht="12.75" x14ac:dyDescent="0.2">
      <c r="A16" s="2" t="s">
        <v>70</v>
      </c>
      <c r="B16" s="2" t="s">
        <v>55</v>
      </c>
      <c r="C16" t="str">
        <f t="shared" si="1"/>
        <v>0</v>
      </c>
      <c r="D16" t="str">
        <f t="shared" si="0"/>
        <v>0</v>
      </c>
      <c r="E16">
        <f t="shared" si="0"/>
        <v>1</v>
      </c>
      <c r="F16" t="str">
        <f t="shared" si="2"/>
        <v>0</v>
      </c>
      <c r="G16" t="str">
        <f t="shared" si="3"/>
        <v>0</v>
      </c>
      <c r="H16" t="str">
        <f t="shared" si="4"/>
        <v>0</v>
      </c>
      <c r="I16">
        <f t="shared" si="5"/>
        <v>1</v>
      </c>
      <c r="J16" t="str">
        <f t="shared" si="6"/>
        <v>0</v>
      </c>
      <c r="K16" t="str">
        <f t="shared" si="7"/>
        <v>0</v>
      </c>
      <c r="L16" t="str">
        <f t="shared" si="8"/>
        <v>0</v>
      </c>
      <c r="M16" t="str">
        <f t="shared" si="9"/>
        <v>0</v>
      </c>
      <c r="N16" t="str">
        <f t="shared" si="10"/>
        <v>0</v>
      </c>
      <c r="O16" t="str">
        <f t="shared" si="11"/>
        <v>0</v>
      </c>
    </row>
    <row r="17" spans="1:15" ht="12.75" x14ac:dyDescent="0.2">
      <c r="A17" s="2" t="s">
        <v>63</v>
      </c>
      <c r="B17" s="2" t="s">
        <v>22</v>
      </c>
      <c r="C17">
        <f t="shared" si="1"/>
        <v>1</v>
      </c>
      <c r="D17" t="str">
        <f t="shared" si="0"/>
        <v>0</v>
      </c>
      <c r="E17" t="str">
        <f t="shared" si="0"/>
        <v>0</v>
      </c>
      <c r="F17" t="str">
        <f t="shared" si="2"/>
        <v>0</v>
      </c>
      <c r="G17">
        <f t="shared" si="3"/>
        <v>1</v>
      </c>
      <c r="H17" t="str">
        <f t="shared" si="4"/>
        <v>0</v>
      </c>
      <c r="I17" t="str">
        <f t="shared" si="5"/>
        <v>0</v>
      </c>
      <c r="J17" t="str">
        <f t="shared" si="6"/>
        <v>0</v>
      </c>
      <c r="K17" t="str">
        <f t="shared" si="7"/>
        <v>0</v>
      </c>
      <c r="L17" t="str">
        <f t="shared" si="8"/>
        <v>0</v>
      </c>
      <c r="M17" t="str">
        <f t="shared" si="9"/>
        <v>0</v>
      </c>
      <c r="N17" t="str">
        <f t="shared" si="10"/>
        <v>0</v>
      </c>
      <c r="O17" t="str">
        <f t="shared" si="11"/>
        <v>0</v>
      </c>
    </row>
    <row r="18" spans="1:15" ht="12.75" x14ac:dyDescent="0.2">
      <c r="A18" s="2" t="s">
        <v>70</v>
      </c>
      <c r="B18" s="2" t="s">
        <v>22</v>
      </c>
      <c r="C18">
        <f t="shared" si="1"/>
        <v>1</v>
      </c>
      <c r="D18" t="str">
        <f t="shared" si="0"/>
        <v>0</v>
      </c>
      <c r="E18" t="str">
        <f t="shared" si="0"/>
        <v>0</v>
      </c>
      <c r="F18" t="str">
        <f t="shared" si="2"/>
        <v>0</v>
      </c>
      <c r="G18" t="str">
        <f t="shared" si="3"/>
        <v>0</v>
      </c>
      <c r="H18" t="str">
        <f t="shared" si="4"/>
        <v>0</v>
      </c>
      <c r="I18">
        <f t="shared" si="5"/>
        <v>1</v>
      </c>
      <c r="J18" t="str">
        <f t="shared" si="6"/>
        <v>0</v>
      </c>
      <c r="K18" t="str">
        <f t="shared" si="7"/>
        <v>0</v>
      </c>
      <c r="L18" t="str">
        <f t="shared" si="8"/>
        <v>0</v>
      </c>
      <c r="M18" t="str">
        <f t="shared" si="9"/>
        <v>0</v>
      </c>
      <c r="N18" t="str">
        <f t="shared" si="10"/>
        <v>0</v>
      </c>
      <c r="O18" t="str">
        <f t="shared" si="11"/>
        <v>0</v>
      </c>
    </row>
    <row r="19" spans="1:15" ht="12.75" x14ac:dyDescent="0.2">
      <c r="A19" s="2" t="s">
        <v>106</v>
      </c>
      <c r="B19" s="2" t="s">
        <v>39</v>
      </c>
      <c r="C19" t="str">
        <f t="shared" si="1"/>
        <v>0</v>
      </c>
      <c r="D19">
        <f t="shared" si="0"/>
        <v>1</v>
      </c>
      <c r="E19" t="str">
        <f t="shared" si="0"/>
        <v>0</v>
      </c>
      <c r="F19" t="str">
        <f t="shared" si="2"/>
        <v>0</v>
      </c>
      <c r="G19" t="str">
        <f t="shared" si="3"/>
        <v>0</v>
      </c>
      <c r="H19" t="str">
        <f t="shared" si="4"/>
        <v>0</v>
      </c>
      <c r="I19" t="str">
        <f t="shared" si="5"/>
        <v>0</v>
      </c>
      <c r="J19">
        <f t="shared" si="6"/>
        <v>1</v>
      </c>
      <c r="K19" t="str">
        <f t="shared" si="7"/>
        <v>0</v>
      </c>
      <c r="L19" t="str">
        <f t="shared" si="8"/>
        <v>0</v>
      </c>
      <c r="M19" t="str">
        <f t="shared" si="9"/>
        <v>0</v>
      </c>
      <c r="N19" t="str">
        <f t="shared" si="10"/>
        <v>0</v>
      </c>
      <c r="O19" t="str">
        <f t="shared" si="11"/>
        <v>0</v>
      </c>
    </row>
    <row r="20" spans="1:15" ht="12.75" x14ac:dyDescent="0.2">
      <c r="A20" s="2" t="s">
        <v>144</v>
      </c>
      <c r="B20" s="2" t="s">
        <v>39</v>
      </c>
      <c r="C20" t="str">
        <f t="shared" si="1"/>
        <v>0</v>
      </c>
      <c r="D20">
        <f t="shared" si="0"/>
        <v>1</v>
      </c>
      <c r="E20" t="str">
        <f t="shared" si="0"/>
        <v>0</v>
      </c>
      <c r="F20" t="str">
        <f t="shared" si="2"/>
        <v>0</v>
      </c>
      <c r="G20" t="str">
        <f t="shared" si="3"/>
        <v>0</v>
      </c>
      <c r="H20" t="str">
        <f t="shared" si="4"/>
        <v>0</v>
      </c>
      <c r="I20" t="str">
        <f t="shared" si="5"/>
        <v>0</v>
      </c>
      <c r="J20" t="str">
        <f t="shared" si="6"/>
        <v>0</v>
      </c>
      <c r="K20" t="str">
        <f t="shared" si="7"/>
        <v>0</v>
      </c>
      <c r="L20" t="str">
        <f t="shared" si="8"/>
        <v>0</v>
      </c>
      <c r="M20" t="str">
        <f t="shared" si="9"/>
        <v>0</v>
      </c>
      <c r="N20" t="str">
        <f t="shared" si="10"/>
        <v>0</v>
      </c>
      <c r="O20" t="str">
        <f t="shared" si="11"/>
        <v>0</v>
      </c>
    </row>
    <row r="21" spans="1:15" ht="12.75" x14ac:dyDescent="0.2">
      <c r="A21" s="2" t="s">
        <v>106</v>
      </c>
      <c r="B21" s="2" t="s">
        <v>22</v>
      </c>
      <c r="C21">
        <f t="shared" si="1"/>
        <v>1</v>
      </c>
      <c r="D21" t="str">
        <f t="shared" si="0"/>
        <v>0</v>
      </c>
      <c r="E21" t="str">
        <f t="shared" si="0"/>
        <v>0</v>
      </c>
      <c r="F21" t="str">
        <f t="shared" si="2"/>
        <v>0</v>
      </c>
      <c r="G21" t="str">
        <f t="shared" si="3"/>
        <v>0</v>
      </c>
      <c r="H21" t="str">
        <f t="shared" si="4"/>
        <v>0</v>
      </c>
      <c r="I21" t="str">
        <f t="shared" si="5"/>
        <v>0</v>
      </c>
      <c r="J21">
        <f t="shared" si="6"/>
        <v>1</v>
      </c>
      <c r="K21" t="str">
        <f t="shared" si="7"/>
        <v>0</v>
      </c>
      <c r="L21" t="str">
        <f t="shared" si="8"/>
        <v>0</v>
      </c>
      <c r="M21" t="str">
        <f t="shared" si="9"/>
        <v>0</v>
      </c>
      <c r="N21" t="str">
        <f t="shared" si="10"/>
        <v>0</v>
      </c>
      <c r="O21" t="str">
        <f t="shared" si="11"/>
        <v>0</v>
      </c>
    </row>
    <row r="22" spans="1:15" ht="12.75" x14ac:dyDescent="0.2">
      <c r="A22" s="2" t="s">
        <v>156</v>
      </c>
      <c r="B22" s="2" t="s">
        <v>39</v>
      </c>
      <c r="C22" t="str">
        <f t="shared" si="1"/>
        <v>0</v>
      </c>
      <c r="D22">
        <f t="shared" si="1"/>
        <v>1</v>
      </c>
      <c r="E22" t="str">
        <f t="shared" si="1"/>
        <v>0</v>
      </c>
      <c r="F22" t="str">
        <f t="shared" si="2"/>
        <v>0</v>
      </c>
      <c r="G22" t="str">
        <f t="shared" si="3"/>
        <v>0</v>
      </c>
      <c r="H22" t="str">
        <f t="shared" si="4"/>
        <v>0</v>
      </c>
      <c r="I22" t="str">
        <f t="shared" si="5"/>
        <v>0</v>
      </c>
      <c r="J22" t="str">
        <f t="shared" si="6"/>
        <v>0</v>
      </c>
      <c r="K22" t="str">
        <f t="shared" si="7"/>
        <v>0</v>
      </c>
      <c r="L22" t="str">
        <f t="shared" si="8"/>
        <v>0</v>
      </c>
      <c r="M22" t="str">
        <f t="shared" si="9"/>
        <v>0</v>
      </c>
      <c r="N22" t="str">
        <f t="shared" si="10"/>
        <v>0</v>
      </c>
      <c r="O22" t="str">
        <f t="shared" si="11"/>
        <v>0</v>
      </c>
    </row>
    <row r="23" spans="1:15" ht="12.75" x14ac:dyDescent="0.2">
      <c r="A23" s="2" t="s">
        <v>106</v>
      </c>
      <c r="B23" s="2" t="s">
        <v>39</v>
      </c>
      <c r="C23" t="str">
        <f t="shared" ref="C23:E52" si="12">IF(COUNTIF($B23,C$1),1,"0")</f>
        <v>0</v>
      </c>
      <c r="D23">
        <f t="shared" si="12"/>
        <v>1</v>
      </c>
      <c r="E23" t="str">
        <f t="shared" si="12"/>
        <v>0</v>
      </c>
      <c r="F23" t="str">
        <f t="shared" si="2"/>
        <v>0</v>
      </c>
      <c r="G23" t="str">
        <f t="shared" si="3"/>
        <v>0</v>
      </c>
      <c r="H23" t="str">
        <f t="shared" si="4"/>
        <v>0</v>
      </c>
      <c r="I23" t="str">
        <f t="shared" si="5"/>
        <v>0</v>
      </c>
      <c r="J23">
        <f t="shared" si="6"/>
        <v>1</v>
      </c>
      <c r="K23" t="str">
        <f t="shared" si="7"/>
        <v>0</v>
      </c>
      <c r="L23" t="str">
        <f t="shared" si="8"/>
        <v>0</v>
      </c>
      <c r="M23" t="str">
        <f t="shared" si="9"/>
        <v>0</v>
      </c>
      <c r="N23" t="str">
        <f t="shared" si="10"/>
        <v>0</v>
      </c>
      <c r="O23" t="str">
        <f t="shared" si="11"/>
        <v>0</v>
      </c>
    </row>
    <row r="24" spans="1:15" ht="12.75" x14ac:dyDescent="0.2">
      <c r="A24" s="2" t="s">
        <v>169</v>
      </c>
      <c r="B24" s="2" t="s">
        <v>39</v>
      </c>
      <c r="C24" t="str">
        <f t="shared" si="12"/>
        <v>0</v>
      </c>
      <c r="D24">
        <f t="shared" si="12"/>
        <v>1</v>
      </c>
      <c r="E24" t="str">
        <f t="shared" si="12"/>
        <v>0</v>
      </c>
      <c r="F24">
        <f t="shared" si="2"/>
        <v>1</v>
      </c>
      <c r="G24">
        <f t="shared" si="3"/>
        <v>1</v>
      </c>
      <c r="H24" t="str">
        <f t="shared" si="4"/>
        <v>0</v>
      </c>
      <c r="I24" t="str">
        <f t="shared" si="5"/>
        <v>0</v>
      </c>
      <c r="J24" t="str">
        <f t="shared" si="6"/>
        <v>0</v>
      </c>
      <c r="K24" t="str">
        <f t="shared" si="7"/>
        <v>0</v>
      </c>
      <c r="L24" t="str">
        <f t="shared" si="8"/>
        <v>0</v>
      </c>
      <c r="M24" t="str">
        <f t="shared" si="9"/>
        <v>0</v>
      </c>
      <c r="N24" t="str">
        <f t="shared" si="10"/>
        <v>0</v>
      </c>
      <c r="O24" t="str">
        <f t="shared" si="11"/>
        <v>0</v>
      </c>
    </row>
    <row r="25" spans="1:15" ht="12.75" x14ac:dyDescent="0.2">
      <c r="A25" s="2" t="s">
        <v>172</v>
      </c>
      <c r="B25" s="2" t="s">
        <v>39</v>
      </c>
      <c r="C25" t="str">
        <f t="shared" si="12"/>
        <v>0</v>
      </c>
      <c r="D25">
        <f t="shared" si="12"/>
        <v>1</v>
      </c>
      <c r="E25" t="str">
        <f t="shared" si="12"/>
        <v>0</v>
      </c>
      <c r="F25" t="str">
        <f t="shared" si="2"/>
        <v>0</v>
      </c>
      <c r="G25" t="str">
        <f t="shared" si="3"/>
        <v>0</v>
      </c>
      <c r="H25">
        <f t="shared" si="4"/>
        <v>1</v>
      </c>
      <c r="I25">
        <f t="shared" si="5"/>
        <v>1</v>
      </c>
      <c r="J25" t="str">
        <f t="shared" si="6"/>
        <v>0</v>
      </c>
      <c r="K25" t="str">
        <f t="shared" si="7"/>
        <v>0</v>
      </c>
      <c r="L25" t="str">
        <f t="shared" si="8"/>
        <v>0</v>
      </c>
      <c r="M25" t="str">
        <f t="shared" si="9"/>
        <v>0</v>
      </c>
      <c r="N25" t="str">
        <f t="shared" si="10"/>
        <v>0</v>
      </c>
      <c r="O25" t="str">
        <f t="shared" si="11"/>
        <v>0</v>
      </c>
    </row>
    <row r="26" spans="1:15" ht="12.75" x14ac:dyDescent="0.2">
      <c r="A26" s="2" t="s">
        <v>179</v>
      </c>
      <c r="B26" s="2" t="s">
        <v>22</v>
      </c>
      <c r="C26">
        <f t="shared" si="12"/>
        <v>1</v>
      </c>
      <c r="D26" t="str">
        <f t="shared" si="12"/>
        <v>0</v>
      </c>
      <c r="E26" t="str">
        <f t="shared" si="12"/>
        <v>0</v>
      </c>
      <c r="F26">
        <f t="shared" si="2"/>
        <v>1</v>
      </c>
      <c r="G26" t="str">
        <f t="shared" si="3"/>
        <v>0</v>
      </c>
      <c r="H26">
        <f t="shared" si="4"/>
        <v>1</v>
      </c>
      <c r="I26" t="str">
        <f t="shared" si="5"/>
        <v>0</v>
      </c>
      <c r="J26" t="str">
        <f t="shared" si="6"/>
        <v>0</v>
      </c>
      <c r="K26" t="str">
        <f t="shared" si="7"/>
        <v>0</v>
      </c>
      <c r="L26" t="str">
        <f t="shared" si="8"/>
        <v>0</v>
      </c>
      <c r="M26" t="str">
        <f t="shared" si="9"/>
        <v>0</v>
      </c>
      <c r="N26" t="str">
        <f t="shared" si="10"/>
        <v>0</v>
      </c>
      <c r="O26" t="str">
        <f t="shared" si="11"/>
        <v>0</v>
      </c>
    </row>
    <row r="27" spans="1:15" ht="12.75" x14ac:dyDescent="0.2">
      <c r="A27" s="2" t="s">
        <v>186</v>
      </c>
      <c r="B27" s="2" t="s">
        <v>22</v>
      </c>
      <c r="C27">
        <f t="shared" si="12"/>
        <v>1</v>
      </c>
      <c r="D27" t="str">
        <f t="shared" si="12"/>
        <v>0</v>
      </c>
      <c r="E27" t="str">
        <f t="shared" si="12"/>
        <v>0</v>
      </c>
      <c r="F27">
        <f t="shared" si="2"/>
        <v>1</v>
      </c>
      <c r="G27" t="str">
        <f t="shared" si="3"/>
        <v>0</v>
      </c>
      <c r="H27" t="str">
        <f t="shared" si="4"/>
        <v>0</v>
      </c>
      <c r="I27" t="str">
        <f t="shared" si="5"/>
        <v>0</v>
      </c>
      <c r="J27" t="str">
        <f t="shared" si="6"/>
        <v>0</v>
      </c>
      <c r="K27" t="str">
        <f t="shared" si="7"/>
        <v>0</v>
      </c>
      <c r="L27" t="str">
        <f t="shared" si="8"/>
        <v>0</v>
      </c>
      <c r="M27" t="str">
        <f t="shared" si="9"/>
        <v>0</v>
      </c>
      <c r="N27" t="str">
        <f t="shared" si="10"/>
        <v>0</v>
      </c>
      <c r="O27" t="str">
        <f t="shared" si="11"/>
        <v>0</v>
      </c>
    </row>
    <row r="28" spans="1:15" ht="12.75" x14ac:dyDescent="0.2">
      <c r="A28" s="2" t="s">
        <v>70</v>
      </c>
      <c r="B28" s="2" t="s">
        <v>22</v>
      </c>
      <c r="C28">
        <f t="shared" si="12"/>
        <v>1</v>
      </c>
      <c r="D28" t="str">
        <f t="shared" si="12"/>
        <v>0</v>
      </c>
      <c r="E28" t="str">
        <f t="shared" si="12"/>
        <v>0</v>
      </c>
      <c r="F28" t="str">
        <f t="shared" si="2"/>
        <v>0</v>
      </c>
      <c r="G28" t="str">
        <f t="shared" si="3"/>
        <v>0</v>
      </c>
      <c r="H28" t="str">
        <f t="shared" si="4"/>
        <v>0</v>
      </c>
      <c r="I28">
        <f t="shared" si="5"/>
        <v>1</v>
      </c>
      <c r="J28" t="str">
        <f t="shared" si="6"/>
        <v>0</v>
      </c>
      <c r="K28" t="str">
        <f t="shared" si="7"/>
        <v>0</v>
      </c>
      <c r="L28" t="str">
        <f t="shared" si="8"/>
        <v>0</v>
      </c>
      <c r="M28" t="str">
        <f t="shared" si="9"/>
        <v>0</v>
      </c>
      <c r="N28" t="str">
        <f t="shared" si="10"/>
        <v>0</v>
      </c>
      <c r="O28" t="str">
        <f t="shared" si="11"/>
        <v>0</v>
      </c>
    </row>
    <row r="29" spans="1:15" ht="12.75" x14ac:dyDescent="0.2">
      <c r="A29" s="2" t="s">
        <v>197</v>
      </c>
      <c r="B29" s="2" t="s">
        <v>39</v>
      </c>
      <c r="C29" t="str">
        <f t="shared" si="12"/>
        <v>0</v>
      </c>
      <c r="D29">
        <f t="shared" si="12"/>
        <v>1</v>
      </c>
      <c r="E29" t="str">
        <f t="shared" si="12"/>
        <v>0</v>
      </c>
      <c r="F29">
        <f t="shared" si="2"/>
        <v>1</v>
      </c>
      <c r="G29">
        <f t="shared" si="3"/>
        <v>1</v>
      </c>
      <c r="H29">
        <f t="shared" si="4"/>
        <v>1</v>
      </c>
      <c r="I29">
        <f t="shared" si="5"/>
        <v>1</v>
      </c>
      <c r="J29" t="str">
        <f t="shared" si="6"/>
        <v>0</v>
      </c>
      <c r="K29" t="str">
        <f t="shared" si="7"/>
        <v>0</v>
      </c>
      <c r="L29" t="str">
        <f t="shared" si="8"/>
        <v>0</v>
      </c>
      <c r="M29">
        <f t="shared" si="9"/>
        <v>1</v>
      </c>
      <c r="N29" t="str">
        <f t="shared" si="10"/>
        <v>0</v>
      </c>
      <c r="O29" t="str">
        <f t="shared" si="11"/>
        <v>0</v>
      </c>
    </row>
    <row r="30" spans="1:15" ht="12.75" x14ac:dyDescent="0.2">
      <c r="A30" s="2" t="s">
        <v>204</v>
      </c>
      <c r="B30" s="2" t="s">
        <v>39</v>
      </c>
      <c r="C30" t="str">
        <f t="shared" si="12"/>
        <v>0</v>
      </c>
      <c r="D30">
        <f t="shared" si="12"/>
        <v>1</v>
      </c>
      <c r="E30" t="str">
        <f t="shared" si="12"/>
        <v>0</v>
      </c>
      <c r="F30" t="str">
        <f t="shared" si="2"/>
        <v>0</v>
      </c>
      <c r="G30" t="str">
        <f t="shared" si="3"/>
        <v>0</v>
      </c>
      <c r="H30">
        <f t="shared" si="4"/>
        <v>1</v>
      </c>
      <c r="I30" t="str">
        <f t="shared" si="5"/>
        <v>0</v>
      </c>
      <c r="J30" t="str">
        <f t="shared" si="6"/>
        <v>0</v>
      </c>
      <c r="K30" t="str">
        <f t="shared" si="7"/>
        <v>0</v>
      </c>
      <c r="L30" t="str">
        <f t="shared" si="8"/>
        <v>0</v>
      </c>
      <c r="M30" t="str">
        <f t="shared" si="9"/>
        <v>0</v>
      </c>
      <c r="N30" t="str">
        <f t="shared" si="10"/>
        <v>0</v>
      </c>
      <c r="O30" t="str">
        <f t="shared" si="11"/>
        <v>0</v>
      </c>
    </row>
    <row r="31" spans="1:15" ht="12.75" x14ac:dyDescent="0.2">
      <c r="A31" s="2" t="s">
        <v>210</v>
      </c>
      <c r="B31" s="2" t="s">
        <v>39</v>
      </c>
      <c r="C31" t="str">
        <f t="shared" si="12"/>
        <v>0</v>
      </c>
      <c r="D31">
        <f t="shared" si="12"/>
        <v>1</v>
      </c>
      <c r="E31" t="str">
        <f t="shared" si="12"/>
        <v>0</v>
      </c>
      <c r="F31" t="str">
        <f t="shared" si="2"/>
        <v>0</v>
      </c>
      <c r="G31">
        <f t="shared" si="3"/>
        <v>1</v>
      </c>
      <c r="H31">
        <f t="shared" si="4"/>
        <v>1</v>
      </c>
      <c r="I31">
        <f t="shared" si="5"/>
        <v>1</v>
      </c>
      <c r="J31" t="str">
        <f t="shared" si="6"/>
        <v>0</v>
      </c>
      <c r="K31">
        <f t="shared" si="7"/>
        <v>1</v>
      </c>
      <c r="L31" t="str">
        <f t="shared" si="8"/>
        <v>0</v>
      </c>
      <c r="M31" t="str">
        <f t="shared" si="9"/>
        <v>0</v>
      </c>
      <c r="N31" t="str">
        <f t="shared" si="10"/>
        <v>0</v>
      </c>
      <c r="O31" t="str">
        <f t="shared" si="11"/>
        <v>0</v>
      </c>
    </row>
    <row r="32" spans="1:15" ht="12.75" x14ac:dyDescent="0.2">
      <c r="A32" s="2" t="s">
        <v>70</v>
      </c>
      <c r="B32" s="2" t="s">
        <v>39</v>
      </c>
      <c r="C32" t="str">
        <f t="shared" si="12"/>
        <v>0</v>
      </c>
      <c r="D32">
        <f t="shared" si="12"/>
        <v>1</v>
      </c>
      <c r="E32" t="str">
        <f t="shared" si="12"/>
        <v>0</v>
      </c>
      <c r="F32" t="str">
        <f t="shared" si="2"/>
        <v>0</v>
      </c>
      <c r="G32" t="str">
        <f t="shared" si="3"/>
        <v>0</v>
      </c>
      <c r="H32" t="str">
        <f t="shared" si="4"/>
        <v>0</v>
      </c>
      <c r="I32">
        <f t="shared" si="5"/>
        <v>1</v>
      </c>
      <c r="J32" t="str">
        <f t="shared" si="6"/>
        <v>0</v>
      </c>
      <c r="K32" t="str">
        <f t="shared" si="7"/>
        <v>0</v>
      </c>
      <c r="L32" t="str">
        <f t="shared" si="8"/>
        <v>0</v>
      </c>
      <c r="M32" t="str">
        <f t="shared" si="9"/>
        <v>0</v>
      </c>
      <c r="N32" t="str">
        <f t="shared" si="10"/>
        <v>0</v>
      </c>
      <c r="O32" t="str">
        <f t="shared" si="11"/>
        <v>0</v>
      </c>
    </row>
    <row r="33" spans="1:15" ht="12.75" x14ac:dyDescent="0.2">
      <c r="A33" s="2" t="s">
        <v>216</v>
      </c>
      <c r="B33" s="2" t="s">
        <v>22</v>
      </c>
      <c r="C33">
        <f t="shared" si="12"/>
        <v>1</v>
      </c>
      <c r="D33" t="str">
        <f t="shared" si="12"/>
        <v>0</v>
      </c>
      <c r="E33" t="str">
        <f t="shared" si="12"/>
        <v>0</v>
      </c>
      <c r="F33" t="str">
        <f t="shared" si="2"/>
        <v>0</v>
      </c>
      <c r="G33">
        <f t="shared" si="3"/>
        <v>1</v>
      </c>
      <c r="H33" t="str">
        <f t="shared" si="4"/>
        <v>0</v>
      </c>
      <c r="I33" t="str">
        <f t="shared" si="5"/>
        <v>0</v>
      </c>
      <c r="J33" t="str">
        <f t="shared" si="6"/>
        <v>0</v>
      </c>
      <c r="K33" t="str">
        <f t="shared" si="7"/>
        <v>0</v>
      </c>
      <c r="L33" t="str">
        <f t="shared" si="8"/>
        <v>0</v>
      </c>
      <c r="M33">
        <f t="shared" si="9"/>
        <v>1</v>
      </c>
      <c r="N33" t="str">
        <f t="shared" si="10"/>
        <v>0</v>
      </c>
      <c r="O33" t="str">
        <f t="shared" si="11"/>
        <v>0</v>
      </c>
    </row>
    <row r="34" spans="1:15" ht="12.75" x14ac:dyDescent="0.2">
      <c r="A34" s="2" t="s">
        <v>106</v>
      </c>
      <c r="B34" s="2" t="s">
        <v>22</v>
      </c>
      <c r="C34">
        <f t="shared" si="12"/>
        <v>1</v>
      </c>
      <c r="D34" t="str">
        <f t="shared" si="12"/>
        <v>0</v>
      </c>
      <c r="E34" t="str">
        <f t="shared" si="12"/>
        <v>0</v>
      </c>
      <c r="F34" t="str">
        <f t="shared" si="2"/>
        <v>0</v>
      </c>
      <c r="G34" t="str">
        <f t="shared" si="3"/>
        <v>0</v>
      </c>
      <c r="H34" t="str">
        <f t="shared" si="4"/>
        <v>0</v>
      </c>
      <c r="I34" t="str">
        <f t="shared" si="5"/>
        <v>0</v>
      </c>
      <c r="J34">
        <f t="shared" si="6"/>
        <v>1</v>
      </c>
      <c r="K34" t="str">
        <f t="shared" si="7"/>
        <v>0</v>
      </c>
      <c r="L34" t="str">
        <f t="shared" si="8"/>
        <v>0</v>
      </c>
      <c r="M34" t="str">
        <f t="shared" si="9"/>
        <v>0</v>
      </c>
      <c r="N34" t="str">
        <f t="shared" si="10"/>
        <v>0</v>
      </c>
      <c r="O34" t="str">
        <f t="shared" si="11"/>
        <v>0</v>
      </c>
    </row>
    <row r="35" spans="1:15" ht="12.75" x14ac:dyDescent="0.2">
      <c r="A35" s="2" t="s">
        <v>106</v>
      </c>
      <c r="B35" s="2" t="s">
        <v>22</v>
      </c>
      <c r="C35">
        <f t="shared" si="12"/>
        <v>1</v>
      </c>
      <c r="D35" t="str">
        <f t="shared" si="12"/>
        <v>0</v>
      </c>
      <c r="E35" t="str">
        <f t="shared" si="12"/>
        <v>0</v>
      </c>
      <c r="F35" t="str">
        <f t="shared" si="2"/>
        <v>0</v>
      </c>
      <c r="G35" t="str">
        <f t="shared" si="3"/>
        <v>0</v>
      </c>
      <c r="H35" t="str">
        <f t="shared" si="4"/>
        <v>0</v>
      </c>
      <c r="I35" t="str">
        <f t="shared" si="5"/>
        <v>0</v>
      </c>
      <c r="J35">
        <f t="shared" si="6"/>
        <v>1</v>
      </c>
      <c r="K35" t="str">
        <f t="shared" si="7"/>
        <v>0</v>
      </c>
      <c r="L35" t="str">
        <f t="shared" si="8"/>
        <v>0</v>
      </c>
      <c r="M35" t="str">
        <f t="shared" si="9"/>
        <v>0</v>
      </c>
      <c r="N35" t="str">
        <f t="shared" si="10"/>
        <v>0</v>
      </c>
      <c r="O35" t="str">
        <f t="shared" si="11"/>
        <v>0</v>
      </c>
    </row>
    <row r="36" spans="1:15" ht="12.75" x14ac:dyDescent="0.2">
      <c r="A36" s="2" t="s">
        <v>233</v>
      </c>
      <c r="B36" s="2" t="s">
        <v>22</v>
      </c>
      <c r="C36">
        <f t="shared" si="12"/>
        <v>1</v>
      </c>
      <c r="D36" t="str">
        <f t="shared" si="12"/>
        <v>0</v>
      </c>
      <c r="E36" t="str">
        <f t="shared" si="12"/>
        <v>0</v>
      </c>
      <c r="F36" t="str">
        <f t="shared" si="2"/>
        <v>0</v>
      </c>
      <c r="G36" t="str">
        <f t="shared" si="3"/>
        <v>0</v>
      </c>
      <c r="H36" t="str">
        <f t="shared" si="4"/>
        <v>0</v>
      </c>
      <c r="I36" t="str">
        <f t="shared" si="5"/>
        <v>0</v>
      </c>
      <c r="J36" t="str">
        <f t="shared" si="6"/>
        <v>0</v>
      </c>
      <c r="K36">
        <f t="shared" si="7"/>
        <v>1</v>
      </c>
      <c r="L36" t="str">
        <f t="shared" si="8"/>
        <v>0</v>
      </c>
      <c r="M36" t="str">
        <f t="shared" si="9"/>
        <v>0</v>
      </c>
      <c r="N36" t="str">
        <f t="shared" si="10"/>
        <v>0</v>
      </c>
      <c r="O36" t="str">
        <f t="shared" si="11"/>
        <v>0</v>
      </c>
    </row>
    <row r="37" spans="1:15" ht="12.75" x14ac:dyDescent="0.2">
      <c r="A37" s="2" t="s">
        <v>63</v>
      </c>
      <c r="B37" s="2" t="s">
        <v>39</v>
      </c>
      <c r="C37" t="str">
        <f t="shared" si="12"/>
        <v>0</v>
      </c>
      <c r="D37">
        <f t="shared" si="12"/>
        <v>1</v>
      </c>
      <c r="E37" t="str">
        <f t="shared" si="12"/>
        <v>0</v>
      </c>
      <c r="F37" t="str">
        <f t="shared" si="2"/>
        <v>0</v>
      </c>
      <c r="G37">
        <f t="shared" si="3"/>
        <v>1</v>
      </c>
      <c r="H37" t="str">
        <f t="shared" si="4"/>
        <v>0</v>
      </c>
      <c r="I37" t="str">
        <f t="shared" si="5"/>
        <v>0</v>
      </c>
      <c r="J37" t="str">
        <f t="shared" si="6"/>
        <v>0</v>
      </c>
      <c r="K37" t="str">
        <f t="shared" si="7"/>
        <v>0</v>
      </c>
      <c r="L37" t="str">
        <f t="shared" si="8"/>
        <v>0</v>
      </c>
      <c r="M37" t="str">
        <f t="shared" si="9"/>
        <v>0</v>
      </c>
      <c r="N37" t="str">
        <f t="shared" si="10"/>
        <v>0</v>
      </c>
      <c r="O37" t="str">
        <f t="shared" si="11"/>
        <v>0</v>
      </c>
    </row>
    <row r="38" spans="1:15" ht="12.75" x14ac:dyDescent="0.2">
      <c r="A38" s="2" t="s">
        <v>242</v>
      </c>
      <c r="B38" s="2" t="s">
        <v>39</v>
      </c>
      <c r="C38" t="str">
        <f t="shared" si="12"/>
        <v>0</v>
      </c>
      <c r="D38">
        <f t="shared" si="12"/>
        <v>1</v>
      </c>
      <c r="E38" t="str">
        <f t="shared" si="12"/>
        <v>0</v>
      </c>
      <c r="F38" t="str">
        <f t="shared" si="2"/>
        <v>0</v>
      </c>
      <c r="G38" t="str">
        <f t="shared" si="3"/>
        <v>0</v>
      </c>
      <c r="H38">
        <f t="shared" si="4"/>
        <v>1</v>
      </c>
      <c r="I38">
        <f t="shared" si="5"/>
        <v>1</v>
      </c>
      <c r="J38">
        <f t="shared" si="6"/>
        <v>1</v>
      </c>
      <c r="K38" t="str">
        <f t="shared" si="7"/>
        <v>0</v>
      </c>
      <c r="L38" t="str">
        <f t="shared" si="8"/>
        <v>0</v>
      </c>
      <c r="M38" t="str">
        <f t="shared" si="9"/>
        <v>0</v>
      </c>
      <c r="N38" t="str">
        <f t="shared" si="10"/>
        <v>0</v>
      </c>
      <c r="O38" t="str">
        <f t="shared" si="11"/>
        <v>0</v>
      </c>
    </row>
    <row r="39" spans="1:15" ht="12.75" x14ac:dyDescent="0.2">
      <c r="A39" s="2" t="s">
        <v>99</v>
      </c>
      <c r="B39" s="2" t="s">
        <v>39</v>
      </c>
      <c r="C39" t="str">
        <f t="shared" si="12"/>
        <v>0</v>
      </c>
      <c r="D39">
        <f t="shared" si="12"/>
        <v>1</v>
      </c>
      <c r="E39" t="str">
        <f t="shared" si="12"/>
        <v>0</v>
      </c>
      <c r="F39" t="str">
        <f t="shared" si="2"/>
        <v>0</v>
      </c>
      <c r="G39" t="str">
        <f t="shared" si="3"/>
        <v>0</v>
      </c>
      <c r="H39" t="str">
        <f t="shared" si="4"/>
        <v>0</v>
      </c>
      <c r="I39" t="str">
        <f t="shared" si="5"/>
        <v>0</v>
      </c>
      <c r="J39" t="str">
        <f t="shared" si="6"/>
        <v>0</v>
      </c>
      <c r="K39" t="str">
        <f t="shared" si="7"/>
        <v>0</v>
      </c>
      <c r="L39" t="str">
        <f t="shared" si="8"/>
        <v>0</v>
      </c>
      <c r="M39" t="str">
        <f t="shared" si="9"/>
        <v>0</v>
      </c>
      <c r="N39" t="str">
        <f t="shared" si="10"/>
        <v>0</v>
      </c>
      <c r="O39">
        <f t="shared" si="11"/>
        <v>1</v>
      </c>
    </row>
    <row r="40" spans="1:15" ht="12.75" x14ac:dyDescent="0.2">
      <c r="A40" s="2" t="s">
        <v>63</v>
      </c>
      <c r="B40" s="2" t="s">
        <v>39</v>
      </c>
      <c r="C40" t="str">
        <f t="shared" si="12"/>
        <v>0</v>
      </c>
      <c r="D40">
        <f t="shared" si="12"/>
        <v>1</v>
      </c>
      <c r="E40" t="str">
        <f t="shared" si="12"/>
        <v>0</v>
      </c>
      <c r="F40" t="str">
        <f t="shared" si="2"/>
        <v>0</v>
      </c>
      <c r="G40">
        <f t="shared" si="3"/>
        <v>1</v>
      </c>
      <c r="H40" t="str">
        <f t="shared" si="4"/>
        <v>0</v>
      </c>
      <c r="I40" t="str">
        <f t="shared" si="5"/>
        <v>0</v>
      </c>
      <c r="J40" t="str">
        <f t="shared" si="6"/>
        <v>0</v>
      </c>
      <c r="K40" t="str">
        <f t="shared" si="7"/>
        <v>0</v>
      </c>
      <c r="L40" t="str">
        <f t="shared" si="8"/>
        <v>0</v>
      </c>
      <c r="M40" t="str">
        <f t="shared" si="9"/>
        <v>0</v>
      </c>
      <c r="N40" t="str">
        <f t="shared" si="10"/>
        <v>0</v>
      </c>
      <c r="O40" t="str">
        <f t="shared" si="11"/>
        <v>0</v>
      </c>
    </row>
    <row r="41" spans="1:15" ht="12.75" x14ac:dyDescent="0.2">
      <c r="A41" s="2" t="s">
        <v>70</v>
      </c>
      <c r="B41" s="2" t="s">
        <v>39</v>
      </c>
      <c r="C41" t="str">
        <f t="shared" si="12"/>
        <v>0</v>
      </c>
      <c r="D41">
        <f t="shared" si="12"/>
        <v>1</v>
      </c>
      <c r="E41" t="str">
        <f t="shared" si="12"/>
        <v>0</v>
      </c>
      <c r="F41" t="str">
        <f t="shared" si="2"/>
        <v>0</v>
      </c>
      <c r="G41" t="str">
        <f t="shared" si="3"/>
        <v>0</v>
      </c>
      <c r="H41" t="str">
        <f t="shared" si="4"/>
        <v>0</v>
      </c>
      <c r="I41">
        <f t="shared" si="5"/>
        <v>1</v>
      </c>
      <c r="J41" t="str">
        <f t="shared" si="6"/>
        <v>0</v>
      </c>
      <c r="K41" t="str">
        <f t="shared" si="7"/>
        <v>0</v>
      </c>
      <c r="L41" t="str">
        <f t="shared" si="8"/>
        <v>0</v>
      </c>
      <c r="M41" t="str">
        <f t="shared" si="9"/>
        <v>0</v>
      </c>
      <c r="N41" t="str">
        <f t="shared" si="10"/>
        <v>0</v>
      </c>
      <c r="O41" t="str">
        <f t="shared" si="11"/>
        <v>0</v>
      </c>
    </row>
    <row r="42" spans="1:15" ht="12.75" x14ac:dyDescent="0.2">
      <c r="A42" s="2" t="s">
        <v>99</v>
      </c>
      <c r="B42" s="2" t="s">
        <v>22</v>
      </c>
      <c r="C42">
        <f t="shared" si="12"/>
        <v>1</v>
      </c>
      <c r="D42" t="str">
        <f t="shared" si="12"/>
        <v>0</v>
      </c>
      <c r="E42" t="str">
        <f t="shared" si="12"/>
        <v>0</v>
      </c>
      <c r="F42" t="str">
        <f t="shared" si="2"/>
        <v>0</v>
      </c>
      <c r="G42" t="str">
        <f t="shared" si="3"/>
        <v>0</v>
      </c>
      <c r="H42" t="str">
        <f t="shared" si="4"/>
        <v>0</v>
      </c>
      <c r="I42" t="str">
        <f t="shared" si="5"/>
        <v>0</v>
      </c>
      <c r="J42" t="str">
        <f t="shared" si="6"/>
        <v>0</v>
      </c>
      <c r="K42" t="str">
        <f t="shared" si="7"/>
        <v>0</v>
      </c>
      <c r="L42" t="str">
        <f t="shared" si="8"/>
        <v>0</v>
      </c>
      <c r="M42" t="str">
        <f t="shared" si="9"/>
        <v>0</v>
      </c>
      <c r="N42" t="str">
        <f t="shared" si="10"/>
        <v>0</v>
      </c>
      <c r="O42">
        <f t="shared" si="11"/>
        <v>1</v>
      </c>
    </row>
    <row r="43" spans="1:15" ht="12.75" x14ac:dyDescent="0.2">
      <c r="A43" s="2" t="s">
        <v>106</v>
      </c>
      <c r="B43" s="2" t="s">
        <v>39</v>
      </c>
      <c r="C43" t="str">
        <f t="shared" si="12"/>
        <v>0</v>
      </c>
      <c r="D43">
        <f t="shared" si="12"/>
        <v>1</v>
      </c>
      <c r="E43" t="str">
        <f t="shared" si="12"/>
        <v>0</v>
      </c>
      <c r="F43" t="str">
        <f t="shared" si="2"/>
        <v>0</v>
      </c>
      <c r="G43" t="str">
        <f t="shared" si="3"/>
        <v>0</v>
      </c>
      <c r="H43" t="str">
        <f t="shared" si="4"/>
        <v>0</v>
      </c>
      <c r="I43" t="str">
        <f t="shared" si="5"/>
        <v>0</v>
      </c>
      <c r="J43">
        <f t="shared" si="6"/>
        <v>1</v>
      </c>
      <c r="K43" t="str">
        <f t="shared" si="7"/>
        <v>0</v>
      </c>
      <c r="L43" t="str">
        <f t="shared" si="8"/>
        <v>0</v>
      </c>
      <c r="M43" t="str">
        <f t="shared" si="9"/>
        <v>0</v>
      </c>
      <c r="N43" t="str">
        <f t="shared" si="10"/>
        <v>0</v>
      </c>
      <c r="O43" t="str">
        <f t="shared" si="11"/>
        <v>0</v>
      </c>
    </row>
    <row r="44" spans="1:15" ht="12.75" x14ac:dyDescent="0.2">
      <c r="A44" s="2" t="s">
        <v>204</v>
      </c>
      <c r="B44" s="2" t="s">
        <v>22</v>
      </c>
      <c r="C44">
        <f t="shared" si="12"/>
        <v>1</v>
      </c>
      <c r="D44" t="str">
        <f t="shared" si="12"/>
        <v>0</v>
      </c>
      <c r="E44" t="str">
        <f t="shared" si="12"/>
        <v>0</v>
      </c>
      <c r="F44" t="str">
        <f t="shared" si="2"/>
        <v>0</v>
      </c>
      <c r="G44" t="str">
        <f t="shared" si="3"/>
        <v>0</v>
      </c>
      <c r="H44">
        <f t="shared" si="4"/>
        <v>1</v>
      </c>
      <c r="I44" t="str">
        <f t="shared" si="5"/>
        <v>0</v>
      </c>
      <c r="J44" t="str">
        <f t="shared" si="6"/>
        <v>0</v>
      </c>
      <c r="K44" t="str">
        <f t="shared" si="7"/>
        <v>0</v>
      </c>
      <c r="L44" t="str">
        <f t="shared" si="8"/>
        <v>0</v>
      </c>
      <c r="M44" t="str">
        <f t="shared" si="9"/>
        <v>0</v>
      </c>
      <c r="N44" t="str">
        <f t="shared" si="10"/>
        <v>0</v>
      </c>
      <c r="O44" t="str">
        <f t="shared" si="11"/>
        <v>0</v>
      </c>
    </row>
    <row r="45" spans="1:15" ht="12.75" x14ac:dyDescent="0.2">
      <c r="A45" s="2" t="s">
        <v>285</v>
      </c>
      <c r="B45" s="2" t="s">
        <v>39</v>
      </c>
      <c r="C45" t="str">
        <f t="shared" si="12"/>
        <v>0</v>
      </c>
      <c r="D45">
        <f t="shared" si="12"/>
        <v>1</v>
      </c>
      <c r="E45" t="str">
        <f t="shared" si="12"/>
        <v>0</v>
      </c>
      <c r="F45" t="str">
        <f t="shared" si="2"/>
        <v>0</v>
      </c>
      <c r="G45" t="str">
        <f t="shared" si="3"/>
        <v>0</v>
      </c>
      <c r="H45" t="str">
        <f t="shared" si="4"/>
        <v>0</v>
      </c>
      <c r="I45" t="str">
        <f t="shared" si="5"/>
        <v>0</v>
      </c>
      <c r="J45" t="str">
        <f t="shared" si="6"/>
        <v>0</v>
      </c>
      <c r="K45" t="str">
        <f t="shared" si="7"/>
        <v>0</v>
      </c>
      <c r="L45" t="str">
        <f t="shared" si="8"/>
        <v>0</v>
      </c>
      <c r="M45" t="str">
        <f t="shared" si="9"/>
        <v>0</v>
      </c>
      <c r="N45">
        <f t="shared" si="10"/>
        <v>1</v>
      </c>
      <c r="O45" t="str">
        <f t="shared" si="11"/>
        <v>0</v>
      </c>
    </row>
    <row r="46" spans="1:15" ht="12.75" x14ac:dyDescent="0.2">
      <c r="A46" s="2" t="s">
        <v>63</v>
      </c>
      <c r="B46" s="2" t="s">
        <v>39</v>
      </c>
      <c r="C46" t="str">
        <f t="shared" si="12"/>
        <v>0</v>
      </c>
      <c r="D46">
        <f t="shared" si="12"/>
        <v>1</v>
      </c>
      <c r="E46" t="str">
        <f t="shared" si="12"/>
        <v>0</v>
      </c>
      <c r="F46" t="str">
        <f t="shared" si="2"/>
        <v>0</v>
      </c>
      <c r="G46">
        <f t="shared" si="3"/>
        <v>1</v>
      </c>
      <c r="H46" t="str">
        <f t="shared" si="4"/>
        <v>0</v>
      </c>
      <c r="I46" t="str">
        <f t="shared" si="5"/>
        <v>0</v>
      </c>
      <c r="J46" t="str">
        <f t="shared" si="6"/>
        <v>0</v>
      </c>
      <c r="K46" t="str">
        <f t="shared" si="7"/>
        <v>0</v>
      </c>
      <c r="L46" t="str">
        <f t="shared" si="8"/>
        <v>0</v>
      </c>
      <c r="M46" t="str">
        <f t="shared" si="9"/>
        <v>0</v>
      </c>
      <c r="N46" t="str">
        <f t="shared" si="10"/>
        <v>0</v>
      </c>
      <c r="O46" t="str">
        <f t="shared" si="11"/>
        <v>0</v>
      </c>
    </row>
    <row r="47" spans="1:15" ht="12.75" x14ac:dyDescent="0.2">
      <c r="A47" s="2" t="s">
        <v>299</v>
      </c>
      <c r="B47" s="2" t="s">
        <v>22</v>
      </c>
      <c r="C47">
        <f t="shared" si="12"/>
        <v>1</v>
      </c>
      <c r="D47" t="str">
        <f t="shared" si="12"/>
        <v>0</v>
      </c>
      <c r="E47" t="str">
        <f t="shared" si="12"/>
        <v>0</v>
      </c>
      <c r="F47" t="str">
        <f t="shared" si="2"/>
        <v>0</v>
      </c>
      <c r="G47">
        <f t="shared" si="3"/>
        <v>1</v>
      </c>
      <c r="H47" t="str">
        <f t="shared" si="4"/>
        <v>0</v>
      </c>
      <c r="I47" t="str">
        <f t="shared" si="5"/>
        <v>0</v>
      </c>
      <c r="J47" t="str">
        <f t="shared" si="6"/>
        <v>0</v>
      </c>
      <c r="K47" t="str">
        <f t="shared" si="7"/>
        <v>0</v>
      </c>
      <c r="L47" t="str">
        <f t="shared" si="8"/>
        <v>0</v>
      </c>
      <c r="M47" t="str">
        <f t="shared" si="9"/>
        <v>0</v>
      </c>
      <c r="N47" t="str">
        <f t="shared" si="10"/>
        <v>0</v>
      </c>
      <c r="O47" t="str">
        <f t="shared" si="11"/>
        <v>0</v>
      </c>
    </row>
    <row r="48" spans="1:15" ht="12.75" x14ac:dyDescent="0.2">
      <c r="A48" s="2" t="s">
        <v>63</v>
      </c>
      <c r="B48" s="2" t="s">
        <v>39</v>
      </c>
      <c r="C48" t="str">
        <f t="shared" si="12"/>
        <v>0</v>
      </c>
      <c r="D48">
        <f t="shared" si="12"/>
        <v>1</v>
      </c>
      <c r="E48" t="str">
        <f t="shared" si="12"/>
        <v>0</v>
      </c>
      <c r="F48" t="str">
        <f t="shared" si="2"/>
        <v>0</v>
      </c>
      <c r="G48">
        <f t="shared" si="3"/>
        <v>1</v>
      </c>
      <c r="H48" t="str">
        <f t="shared" si="4"/>
        <v>0</v>
      </c>
      <c r="I48" t="str">
        <f t="shared" si="5"/>
        <v>0</v>
      </c>
      <c r="J48" t="str">
        <f t="shared" si="6"/>
        <v>0</v>
      </c>
      <c r="K48" t="str">
        <f t="shared" si="7"/>
        <v>0</v>
      </c>
      <c r="L48" t="str">
        <f t="shared" si="8"/>
        <v>0</v>
      </c>
      <c r="M48" t="str">
        <f t="shared" si="9"/>
        <v>0</v>
      </c>
      <c r="N48" t="str">
        <f t="shared" si="10"/>
        <v>0</v>
      </c>
      <c r="O48" t="str">
        <f t="shared" si="11"/>
        <v>0</v>
      </c>
    </row>
    <row r="49" spans="1:15" ht="12.75" x14ac:dyDescent="0.2">
      <c r="A49" s="2" t="s">
        <v>285</v>
      </c>
      <c r="B49" s="2" t="s">
        <v>22</v>
      </c>
      <c r="C49">
        <f t="shared" si="12"/>
        <v>1</v>
      </c>
      <c r="D49" t="str">
        <f t="shared" si="12"/>
        <v>0</v>
      </c>
      <c r="E49" t="str">
        <f t="shared" si="12"/>
        <v>0</v>
      </c>
      <c r="F49" t="str">
        <f t="shared" si="2"/>
        <v>0</v>
      </c>
      <c r="G49" t="str">
        <f t="shared" si="3"/>
        <v>0</v>
      </c>
      <c r="H49" t="str">
        <f t="shared" si="4"/>
        <v>0</v>
      </c>
      <c r="I49" t="str">
        <f t="shared" si="5"/>
        <v>0</v>
      </c>
      <c r="J49" t="str">
        <f t="shared" si="6"/>
        <v>0</v>
      </c>
      <c r="K49" t="str">
        <f t="shared" si="7"/>
        <v>0</v>
      </c>
      <c r="L49" t="str">
        <f t="shared" si="8"/>
        <v>0</v>
      </c>
      <c r="M49" t="str">
        <f t="shared" si="9"/>
        <v>0</v>
      </c>
      <c r="N49">
        <f t="shared" si="10"/>
        <v>1</v>
      </c>
      <c r="O49" t="str">
        <f t="shared" si="11"/>
        <v>0</v>
      </c>
    </row>
    <row r="50" spans="1:15" ht="12.75" x14ac:dyDescent="0.2">
      <c r="A50" s="2" t="s">
        <v>70</v>
      </c>
      <c r="B50" s="2" t="s">
        <v>22</v>
      </c>
      <c r="C50">
        <f t="shared" si="12"/>
        <v>1</v>
      </c>
      <c r="D50" t="str">
        <f t="shared" si="12"/>
        <v>0</v>
      </c>
      <c r="E50" t="str">
        <f t="shared" si="12"/>
        <v>0</v>
      </c>
      <c r="F50" t="str">
        <f t="shared" si="2"/>
        <v>0</v>
      </c>
      <c r="G50" t="str">
        <f t="shared" si="3"/>
        <v>0</v>
      </c>
      <c r="H50" t="str">
        <f t="shared" si="4"/>
        <v>0</v>
      </c>
      <c r="I50">
        <f t="shared" si="5"/>
        <v>1</v>
      </c>
      <c r="J50" t="str">
        <f t="shared" si="6"/>
        <v>0</v>
      </c>
      <c r="K50" t="str">
        <f t="shared" si="7"/>
        <v>0</v>
      </c>
      <c r="L50" t="str">
        <f t="shared" si="8"/>
        <v>0</v>
      </c>
      <c r="M50" t="str">
        <f t="shared" si="9"/>
        <v>0</v>
      </c>
      <c r="N50" t="str">
        <f t="shared" si="10"/>
        <v>0</v>
      </c>
      <c r="O50" t="str">
        <f t="shared" si="11"/>
        <v>0</v>
      </c>
    </row>
    <row r="51" spans="1:15" ht="12.75" x14ac:dyDescent="0.2">
      <c r="A51" s="2" t="s">
        <v>322</v>
      </c>
      <c r="B51" s="2" t="s">
        <v>22</v>
      </c>
      <c r="C51">
        <f t="shared" si="12"/>
        <v>1</v>
      </c>
      <c r="D51" t="str">
        <f t="shared" si="12"/>
        <v>0</v>
      </c>
      <c r="E51" t="str">
        <f t="shared" si="12"/>
        <v>0</v>
      </c>
      <c r="F51" t="str">
        <f t="shared" si="2"/>
        <v>0</v>
      </c>
      <c r="G51">
        <f t="shared" si="3"/>
        <v>1</v>
      </c>
      <c r="H51" t="str">
        <f t="shared" si="4"/>
        <v>0</v>
      </c>
      <c r="I51" t="str">
        <f t="shared" si="5"/>
        <v>0</v>
      </c>
      <c r="J51" t="str">
        <f t="shared" si="6"/>
        <v>0</v>
      </c>
      <c r="K51" t="str">
        <f t="shared" si="7"/>
        <v>0</v>
      </c>
      <c r="L51" t="str">
        <f t="shared" si="8"/>
        <v>0</v>
      </c>
      <c r="M51" t="str">
        <f t="shared" si="9"/>
        <v>0</v>
      </c>
      <c r="N51" t="str">
        <f t="shared" si="10"/>
        <v>0</v>
      </c>
      <c r="O51" t="str">
        <f t="shared" si="11"/>
        <v>0</v>
      </c>
    </row>
    <row r="52" spans="1:15" ht="12.75" x14ac:dyDescent="0.2">
      <c r="A52" s="2" t="s">
        <v>31</v>
      </c>
      <c r="B52" s="2" t="s">
        <v>39</v>
      </c>
      <c r="C52" t="str">
        <f t="shared" si="12"/>
        <v>0</v>
      </c>
      <c r="D52">
        <f t="shared" si="12"/>
        <v>1</v>
      </c>
      <c r="E52" t="str">
        <f t="shared" si="12"/>
        <v>0</v>
      </c>
      <c r="F52" t="str">
        <f t="shared" si="2"/>
        <v>0</v>
      </c>
      <c r="G52" t="str">
        <f t="shared" si="3"/>
        <v>0</v>
      </c>
      <c r="H52" t="str">
        <f t="shared" si="4"/>
        <v>0</v>
      </c>
      <c r="I52" t="str">
        <f t="shared" si="5"/>
        <v>0</v>
      </c>
      <c r="J52" t="str">
        <f t="shared" si="6"/>
        <v>0</v>
      </c>
      <c r="K52" t="str">
        <f t="shared" si="7"/>
        <v>0</v>
      </c>
      <c r="L52">
        <f t="shared" si="8"/>
        <v>1</v>
      </c>
      <c r="M52" t="str">
        <f t="shared" si="9"/>
        <v>0</v>
      </c>
      <c r="N52" t="str">
        <f t="shared" si="10"/>
        <v>0</v>
      </c>
      <c r="O52" t="str">
        <f t="shared" si="11"/>
        <v>0</v>
      </c>
    </row>
    <row r="55" spans="1:15" ht="15.75" customHeight="1" x14ac:dyDescent="0.2">
      <c r="B55" s="2"/>
      <c r="E55" s="5" t="s">
        <v>362</v>
      </c>
      <c r="F55" s="5" t="s">
        <v>186</v>
      </c>
      <c r="G55" s="5" t="s">
        <v>341</v>
      </c>
      <c r="H55" s="5" t="s">
        <v>352</v>
      </c>
      <c r="I55" s="5" t="s">
        <v>343</v>
      </c>
      <c r="J55" s="5" t="s">
        <v>353</v>
      </c>
      <c r="K55" s="5" t="s">
        <v>345</v>
      </c>
      <c r="L55" s="5" t="s">
        <v>354</v>
      </c>
      <c r="M55" s="5" t="s">
        <v>355</v>
      </c>
      <c r="N55" s="5" t="s">
        <v>356</v>
      </c>
      <c r="O55" s="5" t="s">
        <v>357</v>
      </c>
    </row>
    <row r="56" spans="1:15" ht="15.75" customHeight="1" x14ac:dyDescent="0.2">
      <c r="D56" s="18" t="s">
        <v>359</v>
      </c>
      <c r="E56">
        <f>COUNTA(A2:A52)</f>
        <v>51</v>
      </c>
      <c r="F56">
        <f>SUM(F2:F52)</f>
        <v>5</v>
      </c>
      <c r="G56">
        <f t="shared" ref="G56:O56" si="13">SUM(G2:G52)</f>
        <v>17</v>
      </c>
      <c r="H56">
        <f t="shared" si="13"/>
        <v>7</v>
      </c>
      <c r="I56">
        <f t="shared" si="13"/>
        <v>15</v>
      </c>
      <c r="J56">
        <f t="shared" si="13"/>
        <v>10</v>
      </c>
      <c r="K56">
        <f t="shared" si="13"/>
        <v>2</v>
      </c>
      <c r="L56">
        <f t="shared" si="13"/>
        <v>3</v>
      </c>
      <c r="M56">
        <f t="shared" si="13"/>
        <v>2</v>
      </c>
      <c r="N56">
        <f t="shared" si="13"/>
        <v>2</v>
      </c>
      <c r="O56">
        <f t="shared" si="13"/>
        <v>3</v>
      </c>
    </row>
    <row r="57" spans="1:15" ht="15.75" customHeight="1" x14ac:dyDescent="0.2">
      <c r="B57" s="14"/>
      <c r="E57" s="14" t="s">
        <v>360</v>
      </c>
      <c r="F57" s="17" t="s">
        <v>358</v>
      </c>
      <c r="G57" s="15"/>
      <c r="H57" s="15"/>
      <c r="I57" s="15"/>
      <c r="J57" s="15"/>
      <c r="K57" s="15"/>
      <c r="L57" s="15"/>
      <c r="M57" s="15"/>
      <c r="N57" s="15"/>
      <c r="O57" s="15"/>
    </row>
    <row r="58" spans="1:15" ht="15.75" customHeight="1" x14ac:dyDescent="0.2">
      <c r="D58" s="18" t="s">
        <v>361</v>
      </c>
      <c r="E58" s="19">
        <f>E56/E56</f>
        <v>1</v>
      </c>
      <c r="F58" s="15">
        <f>F56/$E56</f>
        <v>9.8039215686274508E-2</v>
      </c>
      <c r="G58" s="15">
        <f>G56/$E56</f>
        <v>0.33333333333333331</v>
      </c>
      <c r="H58" s="15">
        <f t="shared" ref="H58:O58" si="14">H56/$E56</f>
        <v>0.13725490196078433</v>
      </c>
      <c r="I58" s="15">
        <f t="shared" si="14"/>
        <v>0.29411764705882354</v>
      </c>
      <c r="J58" s="15">
        <f t="shared" si="14"/>
        <v>0.19607843137254902</v>
      </c>
      <c r="K58" s="15">
        <f t="shared" si="14"/>
        <v>3.9215686274509803E-2</v>
      </c>
      <c r="L58" s="15">
        <f t="shared" si="14"/>
        <v>5.8823529411764705E-2</v>
      </c>
      <c r="M58" s="15">
        <f t="shared" si="14"/>
        <v>3.9215686274509803E-2</v>
      </c>
      <c r="N58" s="15">
        <f t="shared" si="14"/>
        <v>3.9215686274509803E-2</v>
      </c>
      <c r="O58" s="15">
        <f t="shared" si="14"/>
        <v>5.8823529411764705E-2</v>
      </c>
    </row>
    <row r="59" spans="1:15" ht="15.75" customHeight="1" x14ac:dyDescent="0.2">
      <c r="F59" s="14" t="s">
        <v>366</v>
      </c>
    </row>
    <row r="60" spans="1:15" ht="15.75" customHeight="1" x14ac:dyDescent="0.2">
      <c r="F60" s="5" t="s">
        <v>363</v>
      </c>
    </row>
    <row r="61" spans="1:15" ht="15.75" customHeight="1" x14ac:dyDescent="0.2">
      <c r="F61" s="5" t="s">
        <v>364</v>
      </c>
    </row>
    <row r="62" spans="1:15" ht="15.75" customHeight="1" x14ac:dyDescent="0.2">
      <c r="F62" s="5" t="s">
        <v>365</v>
      </c>
    </row>
  </sheetData>
  <phoneticPr fontId="2"/>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57"/>
  <sheetViews>
    <sheetView zoomScale="280" zoomScaleNormal="280" workbookViewId="0">
      <pane ySplit="1" topLeftCell="A50" activePane="bottomLeft" state="frozen"/>
      <selection pane="bottomLeft" activeCell="A61" sqref="A61"/>
    </sheetView>
  </sheetViews>
  <sheetFormatPr defaultColWidth="12.5703125" defaultRowHeight="15.75" customHeight="1" x14ac:dyDescent="0.2"/>
  <cols>
    <col min="1" max="2" width="18.85546875" customWidth="1"/>
    <col min="3" max="5" width="18.85546875" hidden="1" customWidth="1"/>
    <col min="6" max="8" width="18.85546875" customWidth="1"/>
  </cols>
  <sheetData>
    <row r="1" spans="1:15" ht="12.75" x14ac:dyDescent="0.2">
      <c r="A1" s="1" t="s">
        <v>9</v>
      </c>
      <c r="B1" s="1" t="s">
        <v>10</v>
      </c>
      <c r="C1" s="5" t="s">
        <v>22</v>
      </c>
      <c r="D1" s="5" t="s">
        <v>337</v>
      </c>
      <c r="E1" s="5" t="s">
        <v>338</v>
      </c>
      <c r="F1" s="5" t="s">
        <v>186</v>
      </c>
      <c r="G1" s="5" t="s">
        <v>63</v>
      </c>
      <c r="H1" s="5" t="s">
        <v>204</v>
      </c>
      <c r="I1" s="5" t="s">
        <v>70</v>
      </c>
      <c r="J1" s="5" t="s">
        <v>106</v>
      </c>
      <c r="K1" s="5" t="s">
        <v>233</v>
      </c>
      <c r="L1" s="5" t="s">
        <v>31</v>
      </c>
      <c r="M1" s="5" t="s">
        <v>339</v>
      </c>
      <c r="N1" s="5" t="s">
        <v>285</v>
      </c>
      <c r="O1" s="5" t="s">
        <v>99</v>
      </c>
    </row>
    <row r="2" spans="1:15" ht="12.75" x14ac:dyDescent="0.2">
      <c r="A2" s="2" t="s">
        <v>21</v>
      </c>
      <c r="B2" s="3" t="s">
        <v>335</v>
      </c>
      <c r="C2">
        <f>IF(B2="きのこの山派",1,0)</f>
        <v>1</v>
      </c>
      <c r="D2">
        <f>IF($B2=D$1,1,0)</f>
        <v>0</v>
      </c>
      <c r="E2">
        <f>IF($B2=E$1,1,0)</f>
        <v>0</v>
      </c>
      <c r="F2" t="str">
        <f>IF(COUNTIF($A2,"*住居費*"),1,"0")</f>
        <v>0</v>
      </c>
    </row>
    <row r="3" spans="1:15" ht="12.75" x14ac:dyDescent="0.2">
      <c r="A3" s="2" t="s">
        <v>31</v>
      </c>
      <c r="B3" s="2" t="s">
        <v>22</v>
      </c>
      <c r="C3">
        <f t="shared" ref="C3:C52" si="0">IF(B3="きのこの山派",1,0)</f>
        <v>1</v>
      </c>
      <c r="D3">
        <f t="shared" ref="D3:E52" si="1">IF($B3=D$1,1,0)</f>
        <v>0</v>
      </c>
      <c r="E3">
        <f t="shared" si="1"/>
        <v>0</v>
      </c>
      <c r="F3" t="str">
        <f t="shared" ref="F3:F52" si="2">IF(COUNTIF($A3,"*住居費*"),1,"0")</f>
        <v>0</v>
      </c>
    </row>
    <row r="4" spans="1:15" ht="12.75" x14ac:dyDescent="0.2">
      <c r="A4" s="2" t="s">
        <v>38</v>
      </c>
      <c r="B4" s="3" t="s">
        <v>336</v>
      </c>
      <c r="C4">
        <f t="shared" si="0"/>
        <v>0</v>
      </c>
      <c r="D4">
        <f t="shared" si="1"/>
        <v>1</v>
      </c>
      <c r="E4">
        <f t="shared" si="1"/>
        <v>0</v>
      </c>
      <c r="F4" t="str">
        <f t="shared" si="2"/>
        <v>0</v>
      </c>
    </row>
    <row r="5" spans="1:15" ht="12.75" x14ac:dyDescent="0.2">
      <c r="A5" s="2" t="s">
        <v>47</v>
      </c>
      <c r="B5" s="2" t="s">
        <v>39</v>
      </c>
      <c r="C5">
        <f t="shared" si="0"/>
        <v>0</v>
      </c>
      <c r="D5">
        <f t="shared" si="1"/>
        <v>1</v>
      </c>
      <c r="E5">
        <f t="shared" si="1"/>
        <v>0</v>
      </c>
      <c r="F5" t="str">
        <f t="shared" si="2"/>
        <v>0</v>
      </c>
    </row>
    <row r="6" spans="1:15" ht="16.5" x14ac:dyDescent="0.2">
      <c r="A6" s="2" t="s">
        <v>54</v>
      </c>
      <c r="B6" s="2" t="s">
        <v>55</v>
      </c>
      <c r="C6">
        <f t="shared" si="0"/>
        <v>0</v>
      </c>
      <c r="D6">
        <f t="shared" si="1"/>
        <v>0</v>
      </c>
      <c r="E6">
        <f t="shared" si="1"/>
        <v>1</v>
      </c>
      <c r="F6">
        <f t="shared" si="2"/>
        <v>1</v>
      </c>
      <c r="L6" s="16" t="s">
        <v>186</v>
      </c>
    </row>
    <row r="7" spans="1:15" ht="16.5" x14ac:dyDescent="0.2">
      <c r="A7" s="2" t="s">
        <v>63</v>
      </c>
      <c r="B7" s="2" t="s">
        <v>39</v>
      </c>
      <c r="C7">
        <f t="shared" si="0"/>
        <v>0</v>
      </c>
      <c r="D7">
        <f t="shared" si="1"/>
        <v>1</v>
      </c>
      <c r="E7">
        <f t="shared" si="1"/>
        <v>0</v>
      </c>
      <c r="F7" t="str">
        <f t="shared" si="2"/>
        <v>0</v>
      </c>
      <c r="L7" s="16" t="s">
        <v>63</v>
      </c>
    </row>
    <row r="8" spans="1:15" ht="16.5" x14ac:dyDescent="0.2">
      <c r="A8" s="2" t="s">
        <v>70</v>
      </c>
      <c r="B8" s="2" t="s">
        <v>39</v>
      </c>
      <c r="C8">
        <f t="shared" si="0"/>
        <v>0</v>
      </c>
      <c r="D8">
        <f t="shared" si="1"/>
        <v>1</v>
      </c>
      <c r="E8">
        <f t="shared" si="1"/>
        <v>0</v>
      </c>
      <c r="F8" t="str">
        <f t="shared" si="2"/>
        <v>0</v>
      </c>
      <c r="L8" s="16" t="s">
        <v>204</v>
      </c>
    </row>
    <row r="9" spans="1:15" ht="33" x14ac:dyDescent="0.2">
      <c r="A9" s="2" t="s">
        <v>63</v>
      </c>
      <c r="B9" s="2" t="s">
        <v>39</v>
      </c>
      <c r="C9">
        <f t="shared" si="0"/>
        <v>0</v>
      </c>
      <c r="D9">
        <f t="shared" si="1"/>
        <v>1</v>
      </c>
      <c r="E9">
        <f t="shared" si="1"/>
        <v>0</v>
      </c>
      <c r="F9" t="str">
        <f t="shared" si="2"/>
        <v>0</v>
      </c>
      <c r="L9" s="16" t="s">
        <v>70</v>
      </c>
    </row>
    <row r="10" spans="1:15" ht="16.5" x14ac:dyDescent="0.2">
      <c r="A10" s="2" t="s">
        <v>31</v>
      </c>
      <c r="B10" s="2" t="s">
        <v>22</v>
      </c>
      <c r="C10">
        <f t="shared" si="0"/>
        <v>1</v>
      </c>
      <c r="D10">
        <f t="shared" si="1"/>
        <v>0</v>
      </c>
      <c r="E10">
        <f t="shared" si="1"/>
        <v>0</v>
      </c>
      <c r="F10" t="str">
        <f t="shared" si="2"/>
        <v>0</v>
      </c>
      <c r="L10" s="16" t="s">
        <v>106</v>
      </c>
    </row>
    <row r="11" spans="1:15" ht="16.5" x14ac:dyDescent="0.2">
      <c r="A11" s="2" t="s">
        <v>63</v>
      </c>
      <c r="B11" s="2" t="s">
        <v>22</v>
      </c>
      <c r="C11">
        <f t="shared" si="0"/>
        <v>1</v>
      </c>
      <c r="D11">
        <f t="shared" si="1"/>
        <v>0</v>
      </c>
      <c r="E11">
        <f t="shared" si="1"/>
        <v>0</v>
      </c>
      <c r="F11" t="str">
        <f t="shared" si="2"/>
        <v>0</v>
      </c>
      <c r="L11" s="16" t="s">
        <v>233</v>
      </c>
    </row>
    <row r="12" spans="1:15" ht="16.5" x14ac:dyDescent="0.2">
      <c r="A12" s="2" t="s">
        <v>70</v>
      </c>
      <c r="B12" s="2" t="s">
        <v>22</v>
      </c>
      <c r="C12">
        <f t="shared" si="0"/>
        <v>1</v>
      </c>
      <c r="D12">
        <f t="shared" si="1"/>
        <v>0</v>
      </c>
      <c r="E12">
        <f t="shared" si="1"/>
        <v>0</v>
      </c>
      <c r="F12" t="str">
        <f t="shared" si="2"/>
        <v>0</v>
      </c>
      <c r="L12" s="16" t="s">
        <v>31</v>
      </c>
    </row>
    <row r="13" spans="1:15" ht="16.5" x14ac:dyDescent="0.2">
      <c r="A13" s="2" t="s">
        <v>70</v>
      </c>
      <c r="B13" s="2" t="s">
        <v>55</v>
      </c>
      <c r="C13">
        <f t="shared" si="0"/>
        <v>0</v>
      </c>
      <c r="D13">
        <f t="shared" si="1"/>
        <v>0</v>
      </c>
      <c r="E13">
        <f t="shared" si="1"/>
        <v>1</v>
      </c>
      <c r="F13" t="str">
        <f t="shared" si="2"/>
        <v>0</v>
      </c>
      <c r="L13" s="16" t="s">
        <v>339</v>
      </c>
    </row>
    <row r="14" spans="1:15" ht="16.5" x14ac:dyDescent="0.2">
      <c r="A14" s="2" t="s">
        <v>106</v>
      </c>
      <c r="B14" s="2" t="s">
        <v>22</v>
      </c>
      <c r="C14">
        <f t="shared" si="0"/>
        <v>1</v>
      </c>
      <c r="D14">
        <f t="shared" si="1"/>
        <v>0</v>
      </c>
      <c r="E14">
        <f t="shared" si="1"/>
        <v>0</v>
      </c>
      <c r="F14" t="str">
        <f t="shared" si="2"/>
        <v>0</v>
      </c>
      <c r="L14" s="16" t="s">
        <v>285</v>
      </c>
    </row>
    <row r="15" spans="1:15" ht="16.5" x14ac:dyDescent="0.2">
      <c r="A15" s="2" t="s">
        <v>106</v>
      </c>
      <c r="B15" s="2" t="s">
        <v>39</v>
      </c>
      <c r="C15">
        <f t="shared" si="0"/>
        <v>0</v>
      </c>
      <c r="D15">
        <f t="shared" si="1"/>
        <v>1</v>
      </c>
      <c r="E15">
        <f t="shared" si="1"/>
        <v>0</v>
      </c>
      <c r="F15" t="str">
        <f t="shared" si="2"/>
        <v>0</v>
      </c>
      <c r="L15" s="16" t="s">
        <v>99</v>
      </c>
    </row>
    <row r="16" spans="1:15" ht="12.75" x14ac:dyDescent="0.2">
      <c r="A16" s="2" t="s">
        <v>70</v>
      </c>
      <c r="B16" s="2" t="s">
        <v>55</v>
      </c>
      <c r="C16">
        <f t="shared" si="0"/>
        <v>0</v>
      </c>
      <c r="D16">
        <f t="shared" si="1"/>
        <v>0</v>
      </c>
      <c r="E16">
        <f t="shared" si="1"/>
        <v>1</v>
      </c>
      <c r="F16" t="str">
        <f t="shared" si="2"/>
        <v>0</v>
      </c>
    </row>
    <row r="17" spans="1:6" ht="12.75" x14ac:dyDescent="0.2">
      <c r="A17" s="2" t="s">
        <v>63</v>
      </c>
      <c r="B17" s="2" t="s">
        <v>22</v>
      </c>
      <c r="C17">
        <f t="shared" si="0"/>
        <v>1</v>
      </c>
      <c r="D17">
        <f t="shared" si="1"/>
        <v>0</v>
      </c>
      <c r="E17">
        <f t="shared" si="1"/>
        <v>0</v>
      </c>
      <c r="F17" t="str">
        <f t="shared" si="2"/>
        <v>0</v>
      </c>
    </row>
    <row r="18" spans="1:6" ht="12.75" x14ac:dyDescent="0.2">
      <c r="A18" s="2" t="s">
        <v>70</v>
      </c>
      <c r="B18" s="2" t="s">
        <v>22</v>
      </c>
      <c r="C18">
        <f t="shared" si="0"/>
        <v>1</v>
      </c>
      <c r="D18">
        <f t="shared" si="1"/>
        <v>0</v>
      </c>
      <c r="E18">
        <f t="shared" si="1"/>
        <v>0</v>
      </c>
      <c r="F18" t="str">
        <f t="shared" si="2"/>
        <v>0</v>
      </c>
    </row>
    <row r="19" spans="1:6" ht="12.75" x14ac:dyDescent="0.2">
      <c r="A19" s="2" t="s">
        <v>106</v>
      </c>
      <c r="B19" s="2" t="s">
        <v>39</v>
      </c>
      <c r="C19">
        <f t="shared" si="0"/>
        <v>0</v>
      </c>
      <c r="D19">
        <f t="shared" si="1"/>
        <v>1</v>
      </c>
      <c r="E19">
        <f t="shared" si="1"/>
        <v>0</v>
      </c>
      <c r="F19" t="str">
        <f t="shared" si="2"/>
        <v>0</v>
      </c>
    </row>
    <row r="20" spans="1:6" ht="12.75" x14ac:dyDescent="0.2">
      <c r="A20" s="2" t="s">
        <v>144</v>
      </c>
      <c r="B20" s="2" t="s">
        <v>39</v>
      </c>
      <c r="C20">
        <f t="shared" si="0"/>
        <v>0</v>
      </c>
      <c r="D20">
        <f t="shared" si="1"/>
        <v>1</v>
      </c>
      <c r="E20">
        <f t="shared" si="1"/>
        <v>0</v>
      </c>
      <c r="F20" t="str">
        <f t="shared" si="2"/>
        <v>0</v>
      </c>
    </row>
    <row r="21" spans="1:6" ht="12.75" x14ac:dyDescent="0.2">
      <c r="A21" s="2" t="s">
        <v>106</v>
      </c>
      <c r="B21" s="2" t="s">
        <v>22</v>
      </c>
      <c r="C21">
        <f t="shared" si="0"/>
        <v>1</v>
      </c>
      <c r="D21">
        <f t="shared" si="1"/>
        <v>0</v>
      </c>
      <c r="E21">
        <f t="shared" si="1"/>
        <v>0</v>
      </c>
      <c r="F21" t="str">
        <f t="shared" si="2"/>
        <v>0</v>
      </c>
    </row>
    <row r="22" spans="1:6" ht="12.75" x14ac:dyDescent="0.2">
      <c r="A22" s="2" t="s">
        <v>156</v>
      </c>
      <c r="B22" s="2" t="s">
        <v>39</v>
      </c>
      <c r="C22">
        <f t="shared" si="0"/>
        <v>0</v>
      </c>
      <c r="D22">
        <f t="shared" si="1"/>
        <v>1</v>
      </c>
      <c r="E22">
        <f t="shared" si="1"/>
        <v>0</v>
      </c>
      <c r="F22" t="str">
        <f t="shared" si="2"/>
        <v>0</v>
      </c>
    </row>
    <row r="23" spans="1:6" ht="12.75" x14ac:dyDescent="0.2">
      <c r="A23" s="2" t="s">
        <v>106</v>
      </c>
      <c r="B23" s="2" t="s">
        <v>39</v>
      </c>
      <c r="C23">
        <f t="shared" si="0"/>
        <v>0</v>
      </c>
      <c r="D23">
        <f t="shared" si="1"/>
        <v>1</v>
      </c>
      <c r="E23">
        <f t="shared" si="1"/>
        <v>0</v>
      </c>
      <c r="F23" t="str">
        <f t="shared" si="2"/>
        <v>0</v>
      </c>
    </row>
    <row r="24" spans="1:6" ht="12.75" x14ac:dyDescent="0.2">
      <c r="A24" s="2" t="s">
        <v>169</v>
      </c>
      <c r="B24" s="2" t="s">
        <v>39</v>
      </c>
      <c r="C24">
        <f t="shared" si="0"/>
        <v>0</v>
      </c>
      <c r="D24">
        <f t="shared" si="1"/>
        <v>1</v>
      </c>
      <c r="E24">
        <f t="shared" si="1"/>
        <v>0</v>
      </c>
      <c r="F24">
        <f t="shared" si="2"/>
        <v>1</v>
      </c>
    </row>
    <row r="25" spans="1:6" ht="12.75" x14ac:dyDescent="0.2">
      <c r="A25" s="2" t="s">
        <v>172</v>
      </c>
      <c r="B25" s="2" t="s">
        <v>39</v>
      </c>
      <c r="C25">
        <f t="shared" si="0"/>
        <v>0</v>
      </c>
      <c r="D25">
        <f t="shared" si="1"/>
        <v>1</v>
      </c>
      <c r="E25">
        <f t="shared" si="1"/>
        <v>0</v>
      </c>
      <c r="F25" t="str">
        <f t="shared" si="2"/>
        <v>0</v>
      </c>
    </row>
    <row r="26" spans="1:6" ht="12.75" x14ac:dyDescent="0.2">
      <c r="A26" s="2" t="s">
        <v>179</v>
      </c>
      <c r="B26" s="2" t="s">
        <v>22</v>
      </c>
      <c r="C26">
        <f t="shared" si="0"/>
        <v>1</v>
      </c>
      <c r="D26">
        <f t="shared" si="1"/>
        <v>0</v>
      </c>
      <c r="E26">
        <f t="shared" si="1"/>
        <v>0</v>
      </c>
      <c r="F26">
        <f t="shared" si="2"/>
        <v>1</v>
      </c>
    </row>
    <row r="27" spans="1:6" ht="12.75" x14ac:dyDescent="0.2">
      <c r="A27" s="2" t="s">
        <v>186</v>
      </c>
      <c r="B27" s="2" t="s">
        <v>22</v>
      </c>
      <c r="C27">
        <f t="shared" si="0"/>
        <v>1</v>
      </c>
      <c r="D27">
        <f t="shared" si="1"/>
        <v>0</v>
      </c>
      <c r="E27">
        <f t="shared" si="1"/>
        <v>0</v>
      </c>
      <c r="F27">
        <f t="shared" si="2"/>
        <v>1</v>
      </c>
    </row>
    <row r="28" spans="1:6" ht="12.75" x14ac:dyDescent="0.2">
      <c r="A28" s="2" t="s">
        <v>70</v>
      </c>
      <c r="B28" s="2" t="s">
        <v>22</v>
      </c>
      <c r="C28">
        <f t="shared" si="0"/>
        <v>1</v>
      </c>
      <c r="D28">
        <f t="shared" si="1"/>
        <v>0</v>
      </c>
      <c r="E28">
        <f t="shared" si="1"/>
        <v>0</v>
      </c>
      <c r="F28" t="str">
        <f t="shared" si="2"/>
        <v>0</v>
      </c>
    </row>
    <row r="29" spans="1:6" ht="12.75" x14ac:dyDescent="0.2">
      <c r="A29" s="2" t="s">
        <v>197</v>
      </c>
      <c r="B29" s="2" t="s">
        <v>39</v>
      </c>
      <c r="C29">
        <f t="shared" si="0"/>
        <v>0</v>
      </c>
      <c r="D29">
        <f t="shared" si="1"/>
        <v>1</v>
      </c>
      <c r="E29">
        <f t="shared" si="1"/>
        <v>0</v>
      </c>
      <c r="F29">
        <f t="shared" si="2"/>
        <v>1</v>
      </c>
    </row>
    <row r="30" spans="1:6" ht="12.75" x14ac:dyDescent="0.2">
      <c r="A30" s="2" t="s">
        <v>204</v>
      </c>
      <c r="B30" s="2" t="s">
        <v>39</v>
      </c>
      <c r="C30">
        <f t="shared" si="0"/>
        <v>0</v>
      </c>
      <c r="D30">
        <f t="shared" si="1"/>
        <v>1</v>
      </c>
      <c r="E30">
        <f t="shared" si="1"/>
        <v>0</v>
      </c>
      <c r="F30" t="str">
        <f t="shared" si="2"/>
        <v>0</v>
      </c>
    </row>
    <row r="31" spans="1:6" ht="12.75" x14ac:dyDescent="0.2">
      <c r="A31" s="2" t="s">
        <v>210</v>
      </c>
      <c r="B31" s="2" t="s">
        <v>39</v>
      </c>
      <c r="C31">
        <f t="shared" si="0"/>
        <v>0</v>
      </c>
      <c r="D31">
        <f t="shared" si="1"/>
        <v>1</v>
      </c>
      <c r="E31">
        <f t="shared" si="1"/>
        <v>0</v>
      </c>
      <c r="F31" t="str">
        <f t="shared" si="2"/>
        <v>0</v>
      </c>
    </row>
    <row r="32" spans="1:6" ht="12.75" x14ac:dyDescent="0.2">
      <c r="A32" s="2" t="s">
        <v>70</v>
      </c>
      <c r="B32" s="2" t="s">
        <v>39</v>
      </c>
      <c r="C32">
        <f t="shared" si="0"/>
        <v>0</v>
      </c>
      <c r="D32">
        <f t="shared" si="1"/>
        <v>1</v>
      </c>
      <c r="E32">
        <f t="shared" si="1"/>
        <v>0</v>
      </c>
      <c r="F32" t="str">
        <f t="shared" si="2"/>
        <v>0</v>
      </c>
    </row>
    <row r="33" spans="1:6" ht="12.75" x14ac:dyDescent="0.2">
      <c r="A33" s="2" t="s">
        <v>216</v>
      </c>
      <c r="B33" s="2" t="s">
        <v>22</v>
      </c>
      <c r="C33">
        <f t="shared" si="0"/>
        <v>1</v>
      </c>
      <c r="D33">
        <f t="shared" si="1"/>
        <v>0</v>
      </c>
      <c r="E33">
        <f t="shared" si="1"/>
        <v>0</v>
      </c>
      <c r="F33" t="str">
        <f t="shared" si="2"/>
        <v>0</v>
      </c>
    </row>
    <row r="34" spans="1:6" ht="12.75" x14ac:dyDescent="0.2">
      <c r="A34" s="2" t="s">
        <v>106</v>
      </c>
      <c r="B34" s="2" t="s">
        <v>22</v>
      </c>
      <c r="C34">
        <f t="shared" si="0"/>
        <v>1</v>
      </c>
      <c r="D34">
        <f t="shared" si="1"/>
        <v>0</v>
      </c>
      <c r="E34">
        <f t="shared" si="1"/>
        <v>0</v>
      </c>
      <c r="F34" t="str">
        <f t="shared" si="2"/>
        <v>0</v>
      </c>
    </row>
    <row r="35" spans="1:6" ht="12.75" x14ac:dyDescent="0.2">
      <c r="A35" s="2" t="s">
        <v>106</v>
      </c>
      <c r="B35" s="2" t="s">
        <v>22</v>
      </c>
      <c r="C35">
        <f t="shared" si="0"/>
        <v>1</v>
      </c>
      <c r="D35">
        <f t="shared" si="1"/>
        <v>0</v>
      </c>
      <c r="E35">
        <f t="shared" si="1"/>
        <v>0</v>
      </c>
      <c r="F35" t="str">
        <f t="shared" si="2"/>
        <v>0</v>
      </c>
    </row>
    <row r="36" spans="1:6" ht="12.75" x14ac:dyDescent="0.2">
      <c r="A36" s="2" t="s">
        <v>233</v>
      </c>
      <c r="B36" s="2" t="s">
        <v>22</v>
      </c>
      <c r="C36">
        <f t="shared" si="0"/>
        <v>1</v>
      </c>
      <c r="D36">
        <f t="shared" si="1"/>
        <v>0</v>
      </c>
      <c r="E36">
        <f t="shared" si="1"/>
        <v>0</v>
      </c>
      <c r="F36" t="str">
        <f t="shared" si="2"/>
        <v>0</v>
      </c>
    </row>
    <row r="37" spans="1:6" ht="12.75" x14ac:dyDescent="0.2">
      <c r="A37" s="2" t="s">
        <v>63</v>
      </c>
      <c r="B37" s="2" t="s">
        <v>39</v>
      </c>
      <c r="C37">
        <f t="shared" si="0"/>
        <v>0</v>
      </c>
      <c r="D37">
        <f t="shared" si="1"/>
        <v>1</v>
      </c>
      <c r="E37">
        <f t="shared" si="1"/>
        <v>0</v>
      </c>
      <c r="F37" t="str">
        <f t="shared" si="2"/>
        <v>0</v>
      </c>
    </row>
    <row r="38" spans="1:6" ht="12.75" x14ac:dyDescent="0.2">
      <c r="A38" s="2" t="s">
        <v>242</v>
      </c>
      <c r="B38" s="2" t="s">
        <v>39</v>
      </c>
      <c r="C38">
        <f t="shared" si="0"/>
        <v>0</v>
      </c>
      <c r="D38">
        <f t="shared" si="1"/>
        <v>1</v>
      </c>
      <c r="E38">
        <f t="shared" si="1"/>
        <v>0</v>
      </c>
      <c r="F38" t="str">
        <f t="shared" si="2"/>
        <v>0</v>
      </c>
    </row>
    <row r="39" spans="1:6" ht="12.75" x14ac:dyDescent="0.2">
      <c r="A39" s="2" t="s">
        <v>99</v>
      </c>
      <c r="B39" s="2" t="s">
        <v>39</v>
      </c>
      <c r="C39">
        <f t="shared" si="0"/>
        <v>0</v>
      </c>
      <c r="D39">
        <f t="shared" si="1"/>
        <v>1</v>
      </c>
      <c r="E39">
        <f t="shared" si="1"/>
        <v>0</v>
      </c>
      <c r="F39" t="str">
        <f t="shared" si="2"/>
        <v>0</v>
      </c>
    </row>
    <row r="40" spans="1:6" ht="12.75" x14ac:dyDescent="0.2">
      <c r="A40" s="2" t="s">
        <v>63</v>
      </c>
      <c r="B40" s="2" t="s">
        <v>39</v>
      </c>
      <c r="C40">
        <f t="shared" si="0"/>
        <v>0</v>
      </c>
      <c r="D40">
        <f t="shared" si="1"/>
        <v>1</v>
      </c>
      <c r="E40">
        <f t="shared" si="1"/>
        <v>0</v>
      </c>
      <c r="F40" t="str">
        <f t="shared" si="2"/>
        <v>0</v>
      </c>
    </row>
    <row r="41" spans="1:6" ht="12.75" x14ac:dyDescent="0.2">
      <c r="A41" s="2" t="s">
        <v>70</v>
      </c>
      <c r="B41" s="2" t="s">
        <v>39</v>
      </c>
      <c r="C41">
        <f t="shared" si="0"/>
        <v>0</v>
      </c>
      <c r="D41">
        <f t="shared" si="1"/>
        <v>1</v>
      </c>
      <c r="E41">
        <f t="shared" si="1"/>
        <v>0</v>
      </c>
      <c r="F41" t="str">
        <f t="shared" si="2"/>
        <v>0</v>
      </c>
    </row>
    <row r="42" spans="1:6" ht="12.75" x14ac:dyDescent="0.2">
      <c r="A42" s="2" t="s">
        <v>99</v>
      </c>
      <c r="B42" s="2" t="s">
        <v>22</v>
      </c>
      <c r="C42">
        <f t="shared" si="0"/>
        <v>1</v>
      </c>
      <c r="D42">
        <f t="shared" si="1"/>
        <v>0</v>
      </c>
      <c r="E42">
        <f t="shared" si="1"/>
        <v>0</v>
      </c>
      <c r="F42" t="str">
        <f t="shared" si="2"/>
        <v>0</v>
      </c>
    </row>
    <row r="43" spans="1:6" ht="12.75" x14ac:dyDescent="0.2">
      <c r="A43" s="2" t="s">
        <v>106</v>
      </c>
      <c r="B43" s="2" t="s">
        <v>39</v>
      </c>
      <c r="C43">
        <f t="shared" si="0"/>
        <v>0</v>
      </c>
      <c r="D43">
        <f t="shared" si="1"/>
        <v>1</v>
      </c>
      <c r="E43">
        <f t="shared" si="1"/>
        <v>0</v>
      </c>
      <c r="F43" t="str">
        <f t="shared" si="2"/>
        <v>0</v>
      </c>
    </row>
    <row r="44" spans="1:6" ht="12.75" x14ac:dyDescent="0.2">
      <c r="A44" s="2" t="s">
        <v>204</v>
      </c>
      <c r="B44" s="2" t="s">
        <v>22</v>
      </c>
      <c r="C44">
        <f t="shared" si="0"/>
        <v>1</v>
      </c>
      <c r="D44">
        <f t="shared" si="1"/>
        <v>0</v>
      </c>
      <c r="E44">
        <f t="shared" si="1"/>
        <v>0</v>
      </c>
      <c r="F44" t="str">
        <f t="shared" si="2"/>
        <v>0</v>
      </c>
    </row>
    <row r="45" spans="1:6" ht="12.75" x14ac:dyDescent="0.2">
      <c r="A45" s="2" t="s">
        <v>285</v>
      </c>
      <c r="B45" s="2" t="s">
        <v>39</v>
      </c>
      <c r="C45">
        <f t="shared" si="0"/>
        <v>0</v>
      </c>
      <c r="D45">
        <f t="shared" si="1"/>
        <v>1</v>
      </c>
      <c r="E45">
        <f t="shared" si="1"/>
        <v>0</v>
      </c>
      <c r="F45" t="str">
        <f t="shared" si="2"/>
        <v>0</v>
      </c>
    </row>
    <row r="46" spans="1:6" ht="12.75" x14ac:dyDescent="0.2">
      <c r="A46" s="2" t="s">
        <v>63</v>
      </c>
      <c r="B46" s="2" t="s">
        <v>39</v>
      </c>
      <c r="C46">
        <f t="shared" si="0"/>
        <v>0</v>
      </c>
      <c r="D46">
        <f t="shared" si="1"/>
        <v>1</v>
      </c>
      <c r="E46">
        <f t="shared" si="1"/>
        <v>0</v>
      </c>
      <c r="F46" t="str">
        <f t="shared" si="2"/>
        <v>0</v>
      </c>
    </row>
    <row r="47" spans="1:6" ht="12.75" x14ac:dyDescent="0.2">
      <c r="A47" s="2" t="s">
        <v>299</v>
      </c>
      <c r="B47" s="2" t="s">
        <v>22</v>
      </c>
      <c r="C47">
        <f t="shared" si="0"/>
        <v>1</v>
      </c>
      <c r="D47">
        <f t="shared" si="1"/>
        <v>0</v>
      </c>
      <c r="E47">
        <f t="shared" si="1"/>
        <v>0</v>
      </c>
      <c r="F47" t="str">
        <f t="shared" si="2"/>
        <v>0</v>
      </c>
    </row>
    <row r="48" spans="1:6" ht="12.75" x14ac:dyDescent="0.2">
      <c r="A48" s="2" t="s">
        <v>63</v>
      </c>
      <c r="B48" s="2" t="s">
        <v>39</v>
      </c>
      <c r="C48">
        <f t="shared" si="0"/>
        <v>0</v>
      </c>
      <c r="D48">
        <f t="shared" si="1"/>
        <v>1</v>
      </c>
      <c r="E48">
        <f t="shared" si="1"/>
        <v>0</v>
      </c>
      <c r="F48" t="str">
        <f t="shared" si="2"/>
        <v>0</v>
      </c>
    </row>
    <row r="49" spans="1:15" ht="12.75" x14ac:dyDescent="0.2">
      <c r="A49" s="2" t="s">
        <v>285</v>
      </c>
      <c r="B49" s="2" t="s">
        <v>22</v>
      </c>
      <c r="C49">
        <f t="shared" si="0"/>
        <v>1</v>
      </c>
      <c r="D49">
        <f t="shared" si="1"/>
        <v>0</v>
      </c>
      <c r="E49">
        <f t="shared" si="1"/>
        <v>0</v>
      </c>
      <c r="F49" t="str">
        <f t="shared" si="2"/>
        <v>0</v>
      </c>
    </row>
    <row r="50" spans="1:15" ht="12.75" x14ac:dyDescent="0.2">
      <c r="A50" s="2" t="s">
        <v>70</v>
      </c>
      <c r="B50" s="2" t="s">
        <v>22</v>
      </c>
      <c r="C50">
        <f t="shared" si="0"/>
        <v>1</v>
      </c>
      <c r="D50">
        <f t="shared" si="1"/>
        <v>0</v>
      </c>
      <c r="E50">
        <f t="shared" si="1"/>
        <v>0</v>
      </c>
      <c r="F50" t="str">
        <f t="shared" si="2"/>
        <v>0</v>
      </c>
    </row>
    <row r="51" spans="1:15" ht="12.75" x14ac:dyDescent="0.2">
      <c r="A51" s="2" t="s">
        <v>322</v>
      </c>
      <c r="B51" s="2" t="s">
        <v>22</v>
      </c>
      <c r="C51">
        <f t="shared" si="0"/>
        <v>1</v>
      </c>
      <c r="D51">
        <f t="shared" si="1"/>
        <v>0</v>
      </c>
      <c r="E51">
        <f t="shared" si="1"/>
        <v>0</v>
      </c>
      <c r="F51" t="str">
        <f t="shared" si="2"/>
        <v>0</v>
      </c>
    </row>
    <row r="52" spans="1:15" ht="12.75" x14ac:dyDescent="0.2">
      <c r="A52" s="2" t="s">
        <v>31</v>
      </c>
      <c r="B52" s="2" t="s">
        <v>39</v>
      </c>
      <c r="C52">
        <f t="shared" si="0"/>
        <v>0</v>
      </c>
      <c r="D52">
        <f t="shared" si="1"/>
        <v>1</v>
      </c>
      <c r="E52">
        <f t="shared" si="1"/>
        <v>0</v>
      </c>
      <c r="F52" t="str">
        <f t="shared" si="2"/>
        <v>0</v>
      </c>
    </row>
    <row r="55" spans="1:15" ht="15.75" customHeight="1" x14ac:dyDescent="0.2">
      <c r="B55" s="2" t="s">
        <v>350</v>
      </c>
      <c r="F55" s="5" t="s">
        <v>340</v>
      </c>
      <c r="G55" s="5"/>
      <c r="H55" s="5"/>
      <c r="I55" s="5"/>
      <c r="J55" s="5"/>
      <c r="K55" s="5"/>
      <c r="L55" s="5"/>
      <c r="M55" s="5"/>
      <c r="N55" s="5"/>
      <c r="O55" s="5"/>
    </row>
    <row r="56" spans="1:15" ht="15.75" customHeight="1" x14ac:dyDescent="0.2">
      <c r="B56">
        <f>COUNTA(A2:A52)</f>
        <v>51</v>
      </c>
      <c r="F56">
        <f>SUM(F2:F52)</f>
        <v>5</v>
      </c>
    </row>
    <row r="57" spans="1:15" ht="15.75" customHeight="1" x14ac:dyDescent="0.2">
      <c r="B57" s="14" t="s">
        <v>351</v>
      </c>
      <c r="F57" s="15"/>
      <c r="G57" s="15"/>
      <c r="H57" s="15"/>
      <c r="I57" s="15"/>
      <c r="J57" s="15"/>
      <c r="K57" s="15"/>
      <c r="L57" s="15"/>
      <c r="M57" s="15"/>
      <c r="N57" s="15"/>
      <c r="O57" s="15"/>
    </row>
  </sheetData>
  <phoneticPr fontId="2"/>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73"/>
  <sheetViews>
    <sheetView zoomScale="280" zoomScaleNormal="280" workbookViewId="0">
      <pane ySplit="1" topLeftCell="A2" activePane="bottomLeft" state="frozen"/>
      <selection pane="bottomLeft" activeCell="F2" sqref="F2"/>
    </sheetView>
  </sheetViews>
  <sheetFormatPr defaultColWidth="12.5703125" defaultRowHeight="15.75" customHeight="1" x14ac:dyDescent="0.2"/>
  <cols>
    <col min="1" max="2" width="18.85546875" customWidth="1"/>
    <col min="3" max="5" width="18.85546875" hidden="1" customWidth="1"/>
    <col min="6" max="8" width="18.85546875" customWidth="1"/>
  </cols>
  <sheetData>
    <row r="1" spans="1:15" ht="12.75" x14ac:dyDescent="0.2">
      <c r="A1" s="1" t="s">
        <v>9</v>
      </c>
      <c r="B1" s="1" t="s">
        <v>10</v>
      </c>
      <c r="C1" s="5" t="s">
        <v>22</v>
      </c>
      <c r="D1" s="5" t="s">
        <v>337</v>
      </c>
      <c r="E1" s="5" t="s">
        <v>338</v>
      </c>
      <c r="F1" s="5" t="s">
        <v>340</v>
      </c>
      <c r="G1" s="5" t="s">
        <v>341</v>
      </c>
      <c r="H1" s="5" t="s">
        <v>342</v>
      </c>
      <c r="I1" s="5" t="s">
        <v>343</v>
      </c>
      <c r="J1" s="5" t="s">
        <v>344</v>
      </c>
      <c r="K1" s="5" t="s">
        <v>345</v>
      </c>
      <c r="L1" s="5" t="s">
        <v>346</v>
      </c>
      <c r="M1" s="5" t="s">
        <v>347</v>
      </c>
      <c r="N1" s="5" t="s">
        <v>348</v>
      </c>
      <c r="O1" s="5" t="s">
        <v>349</v>
      </c>
    </row>
    <row r="2" spans="1:15" ht="12.75" x14ac:dyDescent="0.2">
      <c r="A2" s="2" t="s">
        <v>21</v>
      </c>
      <c r="B2" s="3" t="s">
        <v>335</v>
      </c>
      <c r="C2">
        <f>IF(B2="きのこの山派",1,0)</f>
        <v>1</v>
      </c>
      <c r="D2">
        <f>IF($B2=D$1,1,0)</f>
        <v>0</v>
      </c>
      <c r="E2">
        <f>IF($B2=E$1,1,0)</f>
        <v>0</v>
      </c>
      <c r="F2" t="str">
        <f t="shared" ref="F2:F33" si="0">IF(COUNTIF($A2,"*住居費*"),1,"0")</f>
        <v>0</v>
      </c>
      <c r="G2" t="str">
        <f t="shared" ref="G2:G33" si="1">IF(COUNTIF($A2,"*食費*"),1,"0")</f>
        <v>0</v>
      </c>
      <c r="H2" t="str">
        <f t="shared" ref="H2:H33" si="2">IF(COUNTIF($A2,"*交通費*"),1,"0")</f>
        <v>0</v>
      </c>
      <c r="I2">
        <f t="shared" ref="I2:I33" si="3">IF(COUNTIF($A2,"*教養娯楽費*"),1,"0")</f>
        <v>1</v>
      </c>
      <c r="J2" t="str">
        <f t="shared" ref="J2:J33" si="4">IF(COUNTIF($A2,"*日常費*"),1,"0")</f>
        <v>0</v>
      </c>
      <c r="K2" t="str">
        <f t="shared" ref="K2:K33" si="5">IF(COUNTIF($A2,"*書籍費*"),1,"0")</f>
        <v>0</v>
      </c>
      <c r="L2" t="str">
        <f t="shared" ref="L2:L33" si="6">IF(COUNTIF($A2,"*勉学費*"),1,"0")</f>
        <v>0</v>
      </c>
      <c r="M2" t="str">
        <f t="shared" ref="M2:M33" si="7">IF(COUNTIF($A2,"*電話代*"),1,"0")</f>
        <v>0</v>
      </c>
      <c r="N2" t="str">
        <f t="shared" ref="N2:N33" si="8">IF(COUNTIF($A2,"*その他*"),1,"0")</f>
        <v>0</v>
      </c>
      <c r="O2">
        <f t="shared" ref="O2:O33" si="9">IF(COUNTIF($A2,"*貯金*"),1,"0")</f>
        <v>1</v>
      </c>
    </row>
    <row r="3" spans="1:15" ht="12.75" x14ac:dyDescent="0.2">
      <c r="A3" s="2" t="s">
        <v>31</v>
      </c>
      <c r="B3" s="2" t="s">
        <v>22</v>
      </c>
      <c r="C3">
        <f t="shared" ref="C3:C52" si="10">IF(B3="きのこの山派",1,0)</f>
        <v>1</v>
      </c>
      <c r="D3">
        <f t="shared" ref="D3:E52" si="11">IF($B3=D$1,1,0)</f>
        <v>0</v>
      </c>
      <c r="E3">
        <f t="shared" si="11"/>
        <v>0</v>
      </c>
      <c r="F3" t="str">
        <f t="shared" si="0"/>
        <v>0</v>
      </c>
      <c r="G3" t="str">
        <f t="shared" si="1"/>
        <v>0</v>
      </c>
      <c r="H3" t="str">
        <f t="shared" si="2"/>
        <v>0</v>
      </c>
      <c r="I3" t="str">
        <f t="shared" si="3"/>
        <v>0</v>
      </c>
      <c r="J3" t="str">
        <f t="shared" si="4"/>
        <v>0</v>
      </c>
      <c r="K3" t="str">
        <f t="shared" si="5"/>
        <v>0</v>
      </c>
      <c r="L3">
        <f t="shared" si="6"/>
        <v>1</v>
      </c>
      <c r="M3" t="str">
        <f t="shared" si="7"/>
        <v>0</v>
      </c>
      <c r="N3" t="str">
        <f t="shared" si="8"/>
        <v>0</v>
      </c>
      <c r="O3" t="str">
        <f t="shared" si="9"/>
        <v>0</v>
      </c>
    </row>
    <row r="4" spans="1:15" ht="12.75" x14ac:dyDescent="0.2">
      <c r="A4" s="2" t="s">
        <v>38</v>
      </c>
      <c r="B4" s="3" t="s">
        <v>336</v>
      </c>
      <c r="C4">
        <f t="shared" si="10"/>
        <v>0</v>
      </c>
      <c r="D4">
        <f t="shared" si="11"/>
        <v>1</v>
      </c>
      <c r="E4">
        <f t="shared" si="11"/>
        <v>0</v>
      </c>
      <c r="F4" t="str">
        <f t="shared" si="0"/>
        <v>0</v>
      </c>
      <c r="G4">
        <f t="shared" si="1"/>
        <v>1</v>
      </c>
      <c r="H4" t="str">
        <f t="shared" si="2"/>
        <v>0</v>
      </c>
      <c r="I4" t="str">
        <f t="shared" si="3"/>
        <v>0</v>
      </c>
      <c r="J4">
        <f t="shared" si="4"/>
        <v>1</v>
      </c>
      <c r="K4" t="str">
        <f t="shared" si="5"/>
        <v>0</v>
      </c>
      <c r="L4" t="str">
        <f t="shared" si="6"/>
        <v>0</v>
      </c>
      <c r="M4" t="str">
        <f t="shared" si="7"/>
        <v>0</v>
      </c>
      <c r="N4" t="str">
        <f t="shared" si="8"/>
        <v>0</v>
      </c>
      <c r="O4" t="str">
        <f t="shared" si="9"/>
        <v>0</v>
      </c>
    </row>
    <row r="5" spans="1:15" ht="12.75" x14ac:dyDescent="0.2">
      <c r="A5" s="2" t="s">
        <v>47</v>
      </c>
      <c r="B5" s="2" t="s">
        <v>39</v>
      </c>
      <c r="C5">
        <f t="shared" si="10"/>
        <v>0</v>
      </c>
      <c r="D5">
        <f t="shared" si="11"/>
        <v>1</v>
      </c>
      <c r="E5">
        <f t="shared" si="11"/>
        <v>0</v>
      </c>
      <c r="F5" t="str">
        <f t="shared" si="0"/>
        <v>0</v>
      </c>
      <c r="G5">
        <f t="shared" si="1"/>
        <v>1</v>
      </c>
      <c r="H5" t="str">
        <f t="shared" si="2"/>
        <v>0</v>
      </c>
      <c r="I5" t="str">
        <f t="shared" si="3"/>
        <v>0</v>
      </c>
      <c r="J5" t="str">
        <f t="shared" si="4"/>
        <v>0</v>
      </c>
      <c r="K5" t="str">
        <f t="shared" si="5"/>
        <v>0</v>
      </c>
      <c r="L5" t="str">
        <f t="shared" si="6"/>
        <v>0</v>
      </c>
      <c r="M5" t="str">
        <f t="shared" si="7"/>
        <v>0</v>
      </c>
      <c r="N5" t="str">
        <f t="shared" si="8"/>
        <v>0</v>
      </c>
      <c r="O5" t="str">
        <f t="shared" si="9"/>
        <v>0</v>
      </c>
    </row>
    <row r="6" spans="1:15" ht="12.75" x14ac:dyDescent="0.2">
      <c r="A6" s="2" t="s">
        <v>54</v>
      </c>
      <c r="B6" s="2" t="s">
        <v>55</v>
      </c>
      <c r="C6">
        <f t="shared" si="10"/>
        <v>0</v>
      </c>
      <c r="D6">
        <f t="shared" si="11"/>
        <v>0</v>
      </c>
      <c r="E6">
        <f t="shared" si="11"/>
        <v>1</v>
      </c>
      <c r="F6">
        <f t="shared" si="0"/>
        <v>1</v>
      </c>
      <c r="G6">
        <f t="shared" si="1"/>
        <v>1</v>
      </c>
      <c r="H6" t="str">
        <f t="shared" si="2"/>
        <v>0</v>
      </c>
      <c r="I6">
        <f t="shared" si="3"/>
        <v>1</v>
      </c>
      <c r="J6" t="str">
        <f t="shared" si="4"/>
        <v>0</v>
      </c>
      <c r="K6" t="str">
        <f t="shared" si="5"/>
        <v>0</v>
      </c>
      <c r="L6" t="str">
        <f t="shared" si="6"/>
        <v>0</v>
      </c>
      <c r="M6" t="str">
        <f t="shared" si="7"/>
        <v>0</v>
      </c>
      <c r="N6" t="str">
        <f t="shared" si="8"/>
        <v>0</v>
      </c>
      <c r="O6" t="str">
        <f t="shared" si="9"/>
        <v>0</v>
      </c>
    </row>
    <row r="7" spans="1:15" ht="12.75" x14ac:dyDescent="0.2">
      <c r="A7" s="2" t="s">
        <v>63</v>
      </c>
      <c r="B7" s="2" t="s">
        <v>39</v>
      </c>
      <c r="C7">
        <f t="shared" si="10"/>
        <v>0</v>
      </c>
      <c r="D7">
        <f t="shared" si="11"/>
        <v>1</v>
      </c>
      <c r="E7">
        <f t="shared" si="11"/>
        <v>0</v>
      </c>
      <c r="F7" t="str">
        <f t="shared" si="0"/>
        <v>0</v>
      </c>
      <c r="G7">
        <f t="shared" si="1"/>
        <v>1</v>
      </c>
      <c r="H7" t="str">
        <f t="shared" si="2"/>
        <v>0</v>
      </c>
      <c r="I7" t="str">
        <f t="shared" si="3"/>
        <v>0</v>
      </c>
      <c r="J7" t="str">
        <f t="shared" si="4"/>
        <v>0</v>
      </c>
      <c r="K7" t="str">
        <f t="shared" si="5"/>
        <v>0</v>
      </c>
      <c r="L7" t="str">
        <f t="shared" si="6"/>
        <v>0</v>
      </c>
      <c r="M7" t="str">
        <f t="shared" si="7"/>
        <v>0</v>
      </c>
      <c r="N7" t="str">
        <f t="shared" si="8"/>
        <v>0</v>
      </c>
      <c r="O7" t="str">
        <f t="shared" si="9"/>
        <v>0</v>
      </c>
    </row>
    <row r="8" spans="1:15" ht="12.75" x14ac:dyDescent="0.2">
      <c r="A8" s="2" t="s">
        <v>70</v>
      </c>
      <c r="B8" s="2" t="s">
        <v>39</v>
      </c>
      <c r="C8">
        <f t="shared" si="10"/>
        <v>0</v>
      </c>
      <c r="D8">
        <f t="shared" si="11"/>
        <v>1</v>
      </c>
      <c r="E8">
        <f t="shared" si="11"/>
        <v>0</v>
      </c>
      <c r="F8" t="str">
        <f t="shared" si="0"/>
        <v>0</v>
      </c>
      <c r="G8" t="str">
        <f t="shared" si="1"/>
        <v>0</v>
      </c>
      <c r="H8" t="str">
        <f t="shared" si="2"/>
        <v>0</v>
      </c>
      <c r="I8">
        <f t="shared" si="3"/>
        <v>1</v>
      </c>
      <c r="J8" t="str">
        <f t="shared" si="4"/>
        <v>0</v>
      </c>
      <c r="K8" t="str">
        <f t="shared" si="5"/>
        <v>0</v>
      </c>
      <c r="L8" t="str">
        <f t="shared" si="6"/>
        <v>0</v>
      </c>
      <c r="M8" t="str">
        <f t="shared" si="7"/>
        <v>0</v>
      </c>
      <c r="N8" t="str">
        <f t="shared" si="8"/>
        <v>0</v>
      </c>
      <c r="O8" t="str">
        <f t="shared" si="9"/>
        <v>0</v>
      </c>
    </row>
    <row r="9" spans="1:15" ht="12.75" x14ac:dyDescent="0.2">
      <c r="A9" s="2" t="s">
        <v>63</v>
      </c>
      <c r="B9" s="2" t="s">
        <v>39</v>
      </c>
      <c r="C9">
        <f t="shared" si="10"/>
        <v>0</v>
      </c>
      <c r="D9">
        <f t="shared" si="11"/>
        <v>1</v>
      </c>
      <c r="E9">
        <f t="shared" si="11"/>
        <v>0</v>
      </c>
      <c r="F9" t="str">
        <f t="shared" si="0"/>
        <v>0</v>
      </c>
      <c r="G9">
        <f t="shared" si="1"/>
        <v>1</v>
      </c>
      <c r="H9" t="str">
        <f t="shared" si="2"/>
        <v>0</v>
      </c>
      <c r="I9" t="str">
        <f t="shared" si="3"/>
        <v>0</v>
      </c>
      <c r="J9" t="str">
        <f t="shared" si="4"/>
        <v>0</v>
      </c>
      <c r="K9" t="str">
        <f t="shared" si="5"/>
        <v>0</v>
      </c>
      <c r="L9" t="str">
        <f t="shared" si="6"/>
        <v>0</v>
      </c>
      <c r="M9" t="str">
        <f t="shared" si="7"/>
        <v>0</v>
      </c>
      <c r="N9" t="str">
        <f t="shared" si="8"/>
        <v>0</v>
      </c>
      <c r="O9" t="str">
        <f t="shared" si="9"/>
        <v>0</v>
      </c>
    </row>
    <row r="10" spans="1:15" ht="12.75" x14ac:dyDescent="0.2">
      <c r="A10" s="2" t="s">
        <v>31</v>
      </c>
      <c r="B10" s="2" t="s">
        <v>22</v>
      </c>
      <c r="C10">
        <f t="shared" si="10"/>
        <v>1</v>
      </c>
      <c r="D10">
        <f t="shared" si="11"/>
        <v>0</v>
      </c>
      <c r="E10">
        <f t="shared" si="11"/>
        <v>0</v>
      </c>
      <c r="F10" t="str">
        <f t="shared" si="0"/>
        <v>0</v>
      </c>
      <c r="G10" t="str">
        <f t="shared" si="1"/>
        <v>0</v>
      </c>
      <c r="H10" t="str">
        <f t="shared" si="2"/>
        <v>0</v>
      </c>
      <c r="I10" t="str">
        <f t="shared" si="3"/>
        <v>0</v>
      </c>
      <c r="J10" t="str">
        <f t="shared" si="4"/>
        <v>0</v>
      </c>
      <c r="K10" t="str">
        <f t="shared" si="5"/>
        <v>0</v>
      </c>
      <c r="L10">
        <f t="shared" si="6"/>
        <v>1</v>
      </c>
      <c r="M10" t="str">
        <f t="shared" si="7"/>
        <v>0</v>
      </c>
      <c r="N10" t="str">
        <f t="shared" si="8"/>
        <v>0</v>
      </c>
      <c r="O10" t="str">
        <f t="shared" si="9"/>
        <v>0</v>
      </c>
    </row>
    <row r="11" spans="1:15" ht="12.75" x14ac:dyDescent="0.2">
      <c r="A11" s="2" t="s">
        <v>63</v>
      </c>
      <c r="B11" s="2" t="s">
        <v>22</v>
      </c>
      <c r="C11">
        <f t="shared" si="10"/>
        <v>1</v>
      </c>
      <c r="D11">
        <f t="shared" si="11"/>
        <v>0</v>
      </c>
      <c r="E11">
        <f t="shared" si="11"/>
        <v>0</v>
      </c>
      <c r="F11" t="str">
        <f t="shared" si="0"/>
        <v>0</v>
      </c>
      <c r="G11">
        <f t="shared" si="1"/>
        <v>1</v>
      </c>
      <c r="H11" t="str">
        <f t="shared" si="2"/>
        <v>0</v>
      </c>
      <c r="I11" t="str">
        <f t="shared" si="3"/>
        <v>0</v>
      </c>
      <c r="J11" t="str">
        <f t="shared" si="4"/>
        <v>0</v>
      </c>
      <c r="K11" t="str">
        <f t="shared" si="5"/>
        <v>0</v>
      </c>
      <c r="L11" t="str">
        <f t="shared" si="6"/>
        <v>0</v>
      </c>
      <c r="M11" t="str">
        <f t="shared" si="7"/>
        <v>0</v>
      </c>
      <c r="N11" t="str">
        <f t="shared" si="8"/>
        <v>0</v>
      </c>
      <c r="O11" t="str">
        <f t="shared" si="9"/>
        <v>0</v>
      </c>
    </row>
    <row r="12" spans="1:15" ht="12.75" x14ac:dyDescent="0.2">
      <c r="A12" s="2" t="s">
        <v>70</v>
      </c>
      <c r="B12" s="2" t="s">
        <v>22</v>
      </c>
      <c r="C12">
        <f t="shared" si="10"/>
        <v>1</v>
      </c>
      <c r="D12">
        <f t="shared" si="11"/>
        <v>0</v>
      </c>
      <c r="E12">
        <f t="shared" si="11"/>
        <v>0</v>
      </c>
      <c r="F12" t="str">
        <f t="shared" si="0"/>
        <v>0</v>
      </c>
      <c r="G12" t="str">
        <f t="shared" si="1"/>
        <v>0</v>
      </c>
      <c r="H12" t="str">
        <f t="shared" si="2"/>
        <v>0</v>
      </c>
      <c r="I12">
        <f t="shared" si="3"/>
        <v>1</v>
      </c>
      <c r="J12" t="str">
        <f t="shared" si="4"/>
        <v>0</v>
      </c>
      <c r="K12" t="str">
        <f t="shared" si="5"/>
        <v>0</v>
      </c>
      <c r="L12" t="str">
        <f t="shared" si="6"/>
        <v>0</v>
      </c>
      <c r="M12" t="str">
        <f t="shared" si="7"/>
        <v>0</v>
      </c>
      <c r="N12" t="str">
        <f t="shared" si="8"/>
        <v>0</v>
      </c>
      <c r="O12" t="str">
        <f t="shared" si="9"/>
        <v>0</v>
      </c>
    </row>
    <row r="13" spans="1:15" ht="12.75" x14ac:dyDescent="0.2">
      <c r="A13" s="2" t="s">
        <v>70</v>
      </c>
      <c r="B13" s="2" t="s">
        <v>55</v>
      </c>
      <c r="C13">
        <f t="shared" si="10"/>
        <v>0</v>
      </c>
      <c r="D13">
        <f t="shared" si="11"/>
        <v>0</v>
      </c>
      <c r="E13">
        <f t="shared" si="11"/>
        <v>1</v>
      </c>
      <c r="F13" t="str">
        <f t="shared" si="0"/>
        <v>0</v>
      </c>
      <c r="G13" t="str">
        <f t="shared" si="1"/>
        <v>0</v>
      </c>
      <c r="H13" t="str">
        <f t="shared" si="2"/>
        <v>0</v>
      </c>
      <c r="I13">
        <f t="shared" si="3"/>
        <v>1</v>
      </c>
      <c r="J13" t="str">
        <f t="shared" si="4"/>
        <v>0</v>
      </c>
      <c r="K13" t="str">
        <f t="shared" si="5"/>
        <v>0</v>
      </c>
      <c r="L13" t="str">
        <f t="shared" si="6"/>
        <v>0</v>
      </c>
      <c r="M13" t="str">
        <f t="shared" si="7"/>
        <v>0</v>
      </c>
      <c r="N13" t="str">
        <f t="shared" si="8"/>
        <v>0</v>
      </c>
      <c r="O13" t="str">
        <f t="shared" si="9"/>
        <v>0</v>
      </c>
    </row>
    <row r="14" spans="1:15" ht="12.75" x14ac:dyDescent="0.2">
      <c r="A14" s="2" t="s">
        <v>106</v>
      </c>
      <c r="B14" s="2" t="s">
        <v>22</v>
      </c>
      <c r="C14">
        <f t="shared" si="10"/>
        <v>1</v>
      </c>
      <c r="D14">
        <f t="shared" si="11"/>
        <v>0</v>
      </c>
      <c r="E14">
        <f t="shared" si="11"/>
        <v>0</v>
      </c>
      <c r="F14" t="str">
        <f t="shared" si="0"/>
        <v>0</v>
      </c>
      <c r="G14" t="str">
        <f t="shared" si="1"/>
        <v>0</v>
      </c>
      <c r="H14" t="str">
        <f t="shared" si="2"/>
        <v>0</v>
      </c>
      <c r="I14" t="str">
        <f t="shared" si="3"/>
        <v>0</v>
      </c>
      <c r="J14">
        <f t="shared" si="4"/>
        <v>1</v>
      </c>
      <c r="K14" t="str">
        <f t="shared" si="5"/>
        <v>0</v>
      </c>
      <c r="L14" t="str">
        <f t="shared" si="6"/>
        <v>0</v>
      </c>
      <c r="M14" t="str">
        <f t="shared" si="7"/>
        <v>0</v>
      </c>
      <c r="N14" t="str">
        <f t="shared" si="8"/>
        <v>0</v>
      </c>
      <c r="O14" t="str">
        <f t="shared" si="9"/>
        <v>0</v>
      </c>
    </row>
    <row r="15" spans="1:15" ht="12.75" x14ac:dyDescent="0.2">
      <c r="A15" s="2" t="s">
        <v>106</v>
      </c>
      <c r="B15" s="2" t="s">
        <v>39</v>
      </c>
      <c r="C15">
        <f t="shared" si="10"/>
        <v>0</v>
      </c>
      <c r="D15">
        <f t="shared" si="11"/>
        <v>1</v>
      </c>
      <c r="E15">
        <f t="shared" si="11"/>
        <v>0</v>
      </c>
      <c r="F15" t="str">
        <f t="shared" si="0"/>
        <v>0</v>
      </c>
      <c r="G15" t="str">
        <f t="shared" si="1"/>
        <v>0</v>
      </c>
      <c r="H15" t="str">
        <f t="shared" si="2"/>
        <v>0</v>
      </c>
      <c r="I15" t="str">
        <f t="shared" si="3"/>
        <v>0</v>
      </c>
      <c r="J15">
        <f t="shared" si="4"/>
        <v>1</v>
      </c>
      <c r="K15" t="str">
        <f t="shared" si="5"/>
        <v>0</v>
      </c>
      <c r="L15" t="str">
        <f t="shared" si="6"/>
        <v>0</v>
      </c>
      <c r="M15" t="str">
        <f t="shared" si="7"/>
        <v>0</v>
      </c>
      <c r="N15" t="str">
        <f t="shared" si="8"/>
        <v>0</v>
      </c>
      <c r="O15" t="str">
        <f t="shared" si="9"/>
        <v>0</v>
      </c>
    </row>
    <row r="16" spans="1:15" ht="12.75" x14ac:dyDescent="0.2">
      <c r="A16" s="2" t="s">
        <v>70</v>
      </c>
      <c r="B16" s="2" t="s">
        <v>55</v>
      </c>
      <c r="C16">
        <f t="shared" si="10"/>
        <v>0</v>
      </c>
      <c r="D16">
        <f t="shared" si="11"/>
        <v>0</v>
      </c>
      <c r="E16">
        <f t="shared" si="11"/>
        <v>1</v>
      </c>
      <c r="F16" t="str">
        <f t="shared" si="0"/>
        <v>0</v>
      </c>
      <c r="G16" t="str">
        <f t="shared" si="1"/>
        <v>0</v>
      </c>
      <c r="H16" t="str">
        <f t="shared" si="2"/>
        <v>0</v>
      </c>
      <c r="I16">
        <f t="shared" si="3"/>
        <v>1</v>
      </c>
      <c r="J16" t="str">
        <f t="shared" si="4"/>
        <v>0</v>
      </c>
      <c r="K16" t="str">
        <f t="shared" si="5"/>
        <v>0</v>
      </c>
      <c r="L16" t="str">
        <f t="shared" si="6"/>
        <v>0</v>
      </c>
      <c r="M16" t="str">
        <f t="shared" si="7"/>
        <v>0</v>
      </c>
      <c r="N16" t="str">
        <f t="shared" si="8"/>
        <v>0</v>
      </c>
      <c r="O16" t="str">
        <f t="shared" si="9"/>
        <v>0</v>
      </c>
    </row>
    <row r="17" spans="1:15" ht="12.75" x14ac:dyDescent="0.2">
      <c r="A17" s="2" t="s">
        <v>63</v>
      </c>
      <c r="B17" s="2" t="s">
        <v>22</v>
      </c>
      <c r="C17">
        <f t="shared" si="10"/>
        <v>1</v>
      </c>
      <c r="D17">
        <f t="shared" si="11"/>
        <v>0</v>
      </c>
      <c r="E17">
        <f t="shared" si="11"/>
        <v>0</v>
      </c>
      <c r="F17" t="str">
        <f t="shared" si="0"/>
        <v>0</v>
      </c>
      <c r="G17">
        <f t="shared" si="1"/>
        <v>1</v>
      </c>
      <c r="H17" t="str">
        <f t="shared" si="2"/>
        <v>0</v>
      </c>
      <c r="I17" t="str">
        <f t="shared" si="3"/>
        <v>0</v>
      </c>
      <c r="J17" t="str">
        <f t="shared" si="4"/>
        <v>0</v>
      </c>
      <c r="K17" t="str">
        <f t="shared" si="5"/>
        <v>0</v>
      </c>
      <c r="L17" t="str">
        <f t="shared" si="6"/>
        <v>0</v>
      </c>
      <c r="M17" t="str">
        <f t="shared" si="7"/>
        <v>0</v>
      </c>
      <c r="N17" t="str">
        <f t="shared" si="8"/>
        <v>0</v>
      </c>
      <c r="O17" t="str">
        <f t="shared" si="9"/>
        <v>0</v>
      </c>
    </row>
    <row r="18" spans="1:15" ht="12.75" x14ac:dyDescent="0.2">
      <c r="A18" s="2" t="s">
        <v>70</v>
      </c>
      <c r="B18" s="2" t="s">
        <v>22</v>
      </c>
      <c r="C18">
        <f t="shared" si="10"/>
        <v>1</v>
      </c>
      <c r="D18">
        <f t="shared" si="11"/>
        <v>0</v>
      </c>
      <c r="E18">
        <f t="shared" si="11"/>
        <v>0</v>
      </c>
      <c r="F18" t="str">
        <f t="shared" si="0"/>
        <v>0</v>
      </c>
      <c r="G18" t="str">
        <f t="shared" si="1"/>
        <v>0</v>
      </c>
      <c r="H18" t="str">
        <f t="shared" si="2"/>
        <v>0</v>
      </c>
      <c r="I18">
        <f t="shared" si="3"/>
        <v>1</v>
      </c>
      <c r="J18" t="str">
        <f t="shared" si="4"/>
        <v>0</v>
      </c>
      <c r="K18" t="str">
        <f t="shared" si="5"/>
        <v>0</v>
      </c>
      <c r="L18" t="str">
        <f t="shared" si="6"/>
        <v>0</v>
      </c>
      <c r="M18" t="str">
        <f t="shared" si="7"/>
        <v>0</v>
      </c>
      <c r="N18" t="str">
        <f t="shared" si="8"/>
        <v>0</v>
      </c>
      <c r="O18" t="str">
        <f t="shared" si="9"/>
        <v>0</v>
      </c>
    </row>
    <row r="19" spans="1:15" ht="12.75" x14ac:dyDescent="0.2">
      <c r="A19" s="2" t="s">
        <v>106</v>
      </c>
      <c r="B19" s="2" t="s">
        <v>39</v>
      </c>
      <c r="C19">
        <f t="shared" si="10"/>
        <v>0</v>
      </c>
      <c r="D19">
        <f t="shared" si="11"/>
        <v>1</v>
      </c>
      <c r="E19">
        <f t="shared" si="11"/>
        <v>0</v>
      </c>
      <c r="F19" t="str">
        <f t="shared" si="0"/>
        <v>0</v>
      </c>
      <c r="G19" t="str">
        <f t="shared" si="1"/>
        <v>0</v>
      </c>
      <c r="H19" t="str">
        <f t="shared" si="2"/>
        <v>0</v>
      </c>
      <c r="I19" t="str">
        <f t="shared" si="3"/>
        <v>0</v>
      </c>
      <c r="J19">
        <f t="shared" si="4"/>
        <v>1</v>
      </c>
      <c r="K19" t="str">
        <f t="shared" si="5"/>
        <v>0</v>
      </c>
      <c r="L19" t="str">
        <f t="shared" si="6"/>
        <v>0</v>
      </c>
      <c r="M19" t="str">
        <f t="shared" si="7"/>
        <v>0</v>
      </c>
      <c r="N19" t="str">
        <f t="shared" si="8"/>
        <v>0</v>
      </c>
      <c r="O19" t="str">
        <f t="shared" si="9"/>
        <v>0</v>
      </c>
    </row>
    <row r="20" spans="1:15" ht="12.75" x14ac:dyDescent="0.2">
      <c r="A20" s="2" t="s">
        <v>144</v>
      </c>
      <c r="B20" s="2" t="s">
        <v>39</v>
      </c>
      <c r="C20">
        <f t="shared" si="10"/>
        <v>0</v>
      </c>
      <c r="D20">
        <f t="shared" si="11"/>
        <v>1</v>
      </c>
      <c r="E20">
        <f t="shared" si="11"/>
        <v>0</v>
      </c>
      <c r="F20" t="str">
        <f t="shared" si="0"/>
        <v>0</v>
      </c>
      <c r="G20" t="str">
        <f t="shared" si="1"/>
        <v>0</v>
      </c>
      <c r="H20" t="str">
        <f t="shared" si="2"/>
        <v>0</v>
      </c>
      <c r="I20" t="str">
        <f t="shared" si="3"/>
        <v>0</v>
      </c>
      <c r="J20" t="str">
        <f t="shared" si="4"/>
        <v>0</v>
      </c>
      <c r="K20" t="str">
        <f t="shared" si="5"/>
        <v>0</v>
      </c>
      <c r="L20" t="str">
        <f t="shared" si="6"/>
        <v>0</v>
      </c>
      <c r="M20" t="str">
        <f t="shared" si="7"/>
        <v>0</v>
      </c>
      <c r="N20" t="str">
        <f t="shared" si="8"/>
        <v>0</v>
      </c>
      <c r="O20" t="str">
        <f t="shared" si="9"/>
        <v>0</v>
      </c>
    </row>
    <row r="21" spans="1:15" ht="12.75" x14ac:dyDescent="0.2">
      <c r="A21" s="2" t="s">
        <v>106</v>
      </c>
      <c r="B21" s="2" t="s">
        <v>22</v>
      </c>
      <c r="C21">
        <f t="shared" si="10"/>
        <v>1</v>
      </c>
      <c r="D21">
        <f t="shared" si="11"/>
        <v>0</v>
      </c>
      <c r="E21">
        <f t="shared" si="11"/>
        <v>0</v>
      </c>
      <c r="F21" t="str">
        <f t="shared" si="0"/>
        <v>0</v>
      </c>
      <c r="G21" t="str">
        <f t="shared" si="1"/>
        <v>0</v>
      </c>
      <c r="H21" t="str">
        <f t="shared" si="2"/>
        <v>0</v>
      </c>
      <c r="I21" t="str">
        <f t="shared" si="3"/>
        <v>0</v>
      </c>
      <c r="J21">
        <f t="shared" si="4"/>
        <v>1</v>
      </c>
      <c r="K21" t="str">
        <f t="shared" si="5"/>
        <v>0</v>
      </c>
      <c r="L21" t="str">
        <f t="shared" si="6"/>
        <v>0</v>
      </c>
      <c r="M21" t="str">
        <f t="shared" si="7"/>
        <v>0</v>
      </c>
      <c r="N21" t="str">
        <f t="shared" si="8"/>
        <v>0</v>
      </c>
      <c r="O21" t="str">
        <f t="shared" si="9"/>
        <v>0</v>
      </c>
    </row>
    <row r="22" spans="1:15" ht="12.75" x14ac:dyDescent="0.2">
      <c r="A22" s="2" t="s">
        <v>156</v>
      </c>
      <c r="B22" s="2" t="s">
        <v>39</v>
      </c>
      <c r="C22">
        <f t="shared" si="10"/>
        <v>0</v>
      </c>
      <c r="D22">
        <f t="shared" si="11"/>
        <v>1</v>
      </c>
      <c r="E22">
        <f t="shared" si="11"/>
        <v>0</v>
      </c>
      <c r="F22" t="str">
        <f t="shared" si="0"/>
        <v>0</v>
      </c>
      <c r="G22" t="str">
        <f t="shared" si="1"/>
        <v>0</v>
      </c>
      <c r="H22" t="str">
        <f t="shared" si="2"/>
        <v>0</v>
      </c>
      <c r="I22" t="str">
        <f t="shared" si="3"/>
        <v>0</v>
      </c>
      <c r="J22" t="str">
        <f t="shared" si="4"/>
        <v>0</v>
      </c>
      <c r="K22" t="str">
        <f t="shared" si="5"/>
        <v>0</v>
      </c>
      <c r="L22" t="str">
        <f t="shared" si="6"/>
        <v>0</v>
      </c>
      <c r="M22" t="str">
        <f t="shared" si="7"/>
        <v>0</v>
      </c>
      <c r="N22" t="str">
        <f t="shared" si="8"/>
        <v>0</v>
      </c>
      <c r="O22" t="str">
        <f t="shared" si="9"/>
        <v>0</v>
      </c>
    </row>
    <row r="23" spans="1:15" ht="12.75" x14ac:dyDescent="0.2">
      <c r="A23" s="2" t="s">
        <v>106</v>
      </c>
      <c r="B23" s="2" t="s">
        <v>39</v>
      </c>
      <c r="C23">
        <f t="shared" si="10"/>
        <v>0</v>
      </c>
      <c r="D23">
        <f t="shared" si="11"/>
        <v>1</v>
      </c>
      <c r="E23">
        <f t="shared" si="11"/>
        <v>0</v>
      </c>
      <c r="F23" t="str">
        <f t="shared" si="0"/>
        <v>0</v>
      </c>
      <c r="G23" t="str">
        <f t="shared" si="1"/>
        <v>0</v>
      </c>
      <c r="H23" t="str">
        <f t="shared" si="2"/>
        <v>0</v>
      </c>
      <c r="I23" t="str">
        <f t="shared" si="3"/>
        <v>0</v>
      </c>
      <c r="J23">
        <f t="shared" si="4"/>
        <v>1</v>
      </c>
      <c r="K23" t="str">
        <f t="shared" si="5"/>
        <v>0</v>
      </c>
      <c r="L23" t="str">
        <f t="shared" si="6"/>
        <v>0</v>
      </c>
      <c r="M23" t="str">
        <f t="shared" si="7"/>
        <v>0</v>
      </c>
      <c r="N23" t="str">
        <f t="shared" si="8"/>
        <v>0</v>
      </c>
      <c r="O23" t="str">
        <f t="shared" si="9"/>
        <v>0</v>
      </c>
    </row>
    <row r="24" spans="1:15" ht="12.75" x14ac:dyDescent="0.2">
      <c r="A24" s="2" t="s">
        <v>169</v>
      </c>
      <c r="B24" s="2" t="s">
        <v>39</v>
      </c>
      <c r="C24">
        <f t="shared" si="10"/>
        <v>0</v>
      </c>
      <c r="D24">
        <f t="shared" si="11"/>
        <v>1</v>
      </c>
      <c r="E24">
        <f t="shared" si="11"/>
        <v>0</v>
      </c>
      <c r="F24">
        <f t="shared" si="0"/>
        <v>1</v>
      </c>
      <c r="G24">
        <f t="shared" si="1"/>
        <v>1</v>
      </c>
      <c r="H24" t="str">
        <f t="shared" si="2"/>
        <v>0</v>
      </c>
      <c r="I24" t="str">
        <f t="shared" si="3"/>
        <v>0</v>
      </c>
      <c r="J24" t="str">
        <f t="shared" si="4"/>
        <v>0</v>
      </c>
      <c r="K24" t="str">
        <f t="shared" si="5"/>
        <v>0</v>
      </c>
      <c r="L24" t="str">
        <f t="shared" si="6"/>
        <v>0</v>
      </c>
      <c r="M24" t="str">
        <f t="shared" si="7"/>
        <v>0</v>
      </c>
      <c r="N24" t="str">
        <f t="shared" si="8"/>
        <v>0</v>
      </c>
      <c r="O24" t="str">
        <f t="shared" si="9"/>
        <v>0</v>
      </c>
    </row>
    <row r="25" spans="1:15" ht="12.75" x14ac:dyDescent="0.2">
      <c r="A25" s="2" t="s">
        <v>172</v>
      </c>
      <c r="B25" s="2" t="s">
        <v>39</v>
      </c>
      <c r="C25">
        <f t="shared" si="10"/>
        <v>0</v>
      </c>
      <c r="D25">
        <f t="shared" si="11"/>
        <v>1</v>
      </c>
      <c r="E25">
        <f t="shared" si="11"/>
        <v>0</v>
      </c>
      <c r="F25" t="str">
        <f t="shared" si="0"/>
        <v>0</v>
      </c>
      <c r="G25" t="str">
        <f t="shared" si="1"/>
        <v>0</v>
      </c>
      <c r="H25">
        <f t="shared" si="2"/>
        <v>1</v>
      </c>
      <c r="I25">
        <f t="shared" si="3"/>
        <v>1</v>
      </c>
      <c r="J25" t="str">
        <f t="shared" si="4"/>
        <v>0</v>
      </c>
      <c r="K25" t="str">
        <f t="shared" si="5"/>
        <v>0</v>
      </c>
      <c r="L25" t="str">
        <f t="shared" si="6"/>
        <v>0</v>
      </c>
      <c r="M25" t="str">
        <f t="shared" si="7"/>
        <v>0</v>
      </c>
      <c r="N25" t="str">
        <f t="shared" si="8"/>
        <v>0</v>
      </c>
      <c r="O25" t="str">
        <f t="shared" si="9"/>
        <v>0</v>
      </c>
    </row>
    <row r="26" spans="1:15" ht="12.75" x14ac:dyDescent="0.2">
      <c r="A26" s="2" t="s">
        <v>179</v>
      </c>
      <c r="B26" s="2" t="s">
        <v>22</v>
      </c>
      <c r="C26">
        <f t="shared" si="10"/>
        <v>1</v>
      </c>
      <c r="D26">
        <f t="shared" si="11"/>
        <v>0</v>
      </c>
      <c r="E26">
        <f t="shared" si="11"/>
        <v>0</v>
      </c>
      <c r="F26">
        <f t="shared" si="0"/>
        <v>1</v>
      </c>
      <c r="G26" t="str">
        <f t="shared" si="1"/>
        <v>0</v>
      </c>
      <c r="H26">
        <f t="shared" si="2"/>
        <v>1</v>
      </c>
      <c r="I26" t="str">
        <f t="shared" si="3"/>
        <v>0</v>
      </c>
      <c r="J26" t="str">
        <f t="shared" si="4"/>
        <v>0</v>
      </c>
      <c r="K26" t="str">
        <f t="shared" si="5"/>
        <v>0</v>
      </c>
      <c r="L26" t="str">
        <f t="shared" si="6"/>
        <v>0</v>
      </c>
      <c r="M26" t="str">
        <f t="shared" si="7"/>
        <v>0</v>
      </c>
      <c r="N26" t="str">
        <f t="shared" si="8"/>
        <v>0</v>
      </c>
      <c r="O26" t="str">
        <f t="shared" si="9"/>
        <v>0</v>
      </c>
    </row>
    <row r="27" spans="1:15" ht="12.75" x14ac:dyDescent="0.2">
      <c r="A27" s="2" t="s">
        <v>186</v>
      </c>
      <c r="B27" s="2" t="s">
        <v>22</v>
      </c>
      <c r="C27">
        <f t="shared" si="10"/>
        <v>1</v>
      </c>
      <c r="D27">
        <f t="shared" si="11"/>
        <v>0</v>
      </c>
      <c r="E27">
        <f t="shared" si="11"/>
        <v>0</v>
      </c>
      <c r="F27">
        <f t="shared" si="0"/>
        <v>1</v>
      </c>
      <c r="G27" t="str">
        <f t="shared" si="1"/>
        <v>0</v>
      </c>
      <c r="H27" t="str">
        <f t="shared" si="2"/>
        <v>0</v>
      </c>
      <c r="I27" t="str">
        <f t="shared" si="3"/>
        <v>0</v>
      </c>
      <c r="J27" t="str">
        <f t="shared" si="4"/>
        <v>0</v>
      </c>
      <c r="K27" t="str">
        <f t="shared" si="5"/>
        <v>0</v>
      </c>
      <c r="L27" t="str">
        <f t="shared" si="6"/>
        <v>0</v>
      </c>
      <c r="M27" t="str">
        <f t="shared" si="7"/>
        <v>0</v>
      </c>
      <c r="N27" t="str">
        <f t="shared" si="8"/>
        <v>0</v>
      </c>
      <c r="O27" t="str">
        <f t="shared" si="9"/>
        <v>0</v>
      </c>
    </row>
    <row r="28" spans="1:15" ht="12.75" x14ac:dyDescent="0.2">
      <c r="A28" s="2" t="s">
        <v>70</v>
      </c>
      <c r="B28" s="2" t="s">
        <v>22</v>
      </c>
      <c r="C28">
        <f t="shared" si="10"/>
        <v>1</v>
      </c>
      <c r="D28">
        <f t="shared" si="11"/>
        <v>0</v>
      </c>
      <c r="E28">
        <f t="shared" si="11"/>
        <v>0</v>
      </c>
      <c r="F28" t="str">
        <f t="shared" si="0"/>
        <v>0</v>
      </c>
      <c r="G28" t="str">
        <f t="shared" si="1"/>
        <v>0</v>
      </c>
      <c r="H28" t="str">
        <f t="shared" si="2"/>
        <v>0</v>
      </c>
      <c r="I28">
        <f t="shared" si="3"/>
        <v>1</v>
      </c>
      <c r="J28" t="str">
        <f t="shared" si="4"/>
        <v>0</v>
      </c>
      <c r="K28" t="str">
        <f t="shared" si="5"/>
        <v>0</v>
      </c>
      <c r="L28" t="str">
        <f t="shared" si="6"/>
        <v>0</v>
      </c>
      <c r="M28" t="str">
        <f t="shared" si="7"/>
        <v>0</v>
      </c>
      <c r="N28" t="str">
        <f t="shared" si="8"/>
        <v>0</v>
      </c>
      <c r="O28" t="str">
        <f t="shared" si="9"/>
        <v>0</v>
      </c>
    </row>
    <row r="29" spans="1:15" ht="12.75" x14ac:dyDescent="0.2">
      <c r="A29" s="2" t="s">
        <v>197</v>
      </c>
      <c r="B29" s="2" t="s">
        <v>39</v>
      </c>
      <c r="C29">
        <f t="shared" si="10"/>
        <v>0</v>
      </c>
      <c r="D29">
        <f t="shared" si="11"/>
        <v>1</v>
      </c>
      <c r="E29">
        <f t="shared" si="11"/>
        <v>0</v>
      </c>
      <c r="F29">
        <f t="shared" si="0"/>
        <v>1</v>
      </c>
      <c r="G29">
        <f t="shared" si="1"/>
        <v>1</v>
      </c>
      <c r="H29">
        <f t="shared" si="2"/>
        <v>1</v>
      </c>
      <c r="I29">
        <f t="shared" si="3"/>
        <v>1</v>
      </c>
      <c r="J29" t="str">
        <f t="shared" si="4"/>
        <v>0</v>
      </c>
      <c r="K29" t="str">
        <f t="shared" si="5"/>
        <v>0</v>
      </c>
      <c r="L29" t="str">
        <f t="shared" si="6"/>
        <v>0</v>
      </c>
      <c r="M29">
        <f t="shared" si="7"/>
        <v>1</v>
      </c>
      <c r="N29" t="str">
        <f t="shared" si="8"/>
        <v>0</v>
      </c>
      <c r="O29" t="str">
        <f t="shared" si="9"/>
        <v>0</v>
      </c>
    </row>
    <row r="30" spans="1:15" ht="12.75" x14ac:dyDescent="0.2">
      <c r="A30" s="2" t="s">
        <v>204</v>
      </c>
      <c r="B30" s="2" t="s">
        <v>39</v>
      </c>
      <c r="C30">
        <f t="shared" si="10"/>
        <v>0</v>
      </c>
      <c r="D30">
        <f t="shared" si="11"/>
        <v>1</v>
      </c>
      <c r="E30">
        <f t="shared" si="11"/>
        <v>0</v>
      </c>
      <c r="F30" t="str">
        <f t="shared" si="0"/>
        <v>0</v>
      </c>
      <c r="G30" t="str">
        <f t="shared" si="1"/>
        <v>0</v>
      </c>
      <c r="H30">
        <f t="shared" si="2"/>
        <v>1</v>
      </c>
      <c r="I30" t="str">
        <f t="shared" si="3"/>
        <v>0</v>
      </c>
      <c r="J30" t="str">
        <f t="shared" si="4"/>
        <v>0</v>
      </c>
      <c r="K30" t="str">
        <f t="shared" si="5"/>
        <v>0</v>
      </c>
      <c r="L30" t="str">
        <f t="shared" si="6"/>
        <v>0</v>
      </c>
      <c r="M30" t="str">
        <f t="shared" si="7"/>
        <v>0</v>
      </c>
      <c r="N30" t="str">
        <f t="shared" si="8"/>
        <v>0</v>
      </c>
      <c r="O30" t="str">
        <f t="shared" si="9"/>
        <v>0</v>
      </c>
    </row>
    <row r="31" spans="1:15" ht="12.75" x14ac:dyDescent="0.2">
      <c r="A31" s="2" t="s">
        <v>210</v>
      </c>
      <c r="B31" s="2" t="s">
        <v>39</v>
      </c>
      <c r="C31">
        <f t="shared" si="10"/>
        <v>0</v>
      </c>
      <c r="D31">
        <f t="shared" si="11"/>
        <v>1</v>
      </c>
      <c r="E31">
        <f t="shared" si="11"/>
        <v>0</v>
      </c>
      <c r="F31" t="str">
        <f t="shared" si="0"/>
        <v>0</v>
      </c>
      <c r="G31">
        <f t="shared" si="1"/>
        <v>1</v>
      </c>
      <c r="H31">
        <f t="shared" si="2"/>
        <v>1</v>
      </c>
      <c r="I31">
        <f t="shared" si="3"/>
        <v>1</v>
      </c>
      <c r="J31" t="str">
        <f t="shared" si="4"/>
        <v>0</v>
      </c>
      <c r="K31">
        <f t="shared" si="5"/>
        <v>1</v>
      </c>
      <c r="L31" t="str">
        <f t="shared" si="6"/>
        <v>0</v>
      </c>
      <c r="M31" t="str">
        <f t="shared" si="7"/>
        <v>0</v>
      </c>
      <c r="N31" t="str">
        <f t="shared" si="8"/>
        <v>0</v>
      </c>
      <c r="O31" t="str">
        <f t="shared" si="9"/>
        <v>0</v>
      </c>
    </row>
    <row r="32" spans="1:15" ht="12.75" x14ac:dyDescent="0.2">
      <c r="A32" s="2" t="s">
        <v>70</v>
      </c>
      <c r="B32" s="2" t="s">
        <v>39</v>
      </c>
      <c r="C32">
        <f t="shared" si="10"/>
        <v>0</v>
      </c>
      <c r="D32">
        <f t="shared" si="11"/>
        <v>1</v>
      </c>
      <c r="E32">
        <f t="shared" si="11"/>
        <v>0</v>
      </c>
      <c r="F32" t="str">
        <f t="shared" si="0"/>
        <v>0</v>
      </c>
      <c r="G32" t="str">
        <f t="shared" si="1"/>
        <v>0</v>
      </c>
      <c r="H32" t="str">
        <f t="shared" si="2"/>
        <v>0</v>
      </c>
      <c r="I32">
        <f t="shared" si="3"/>
        <v>1</v>
      </c>
      <c r="J32" t="str">
        <f t="shared" si="4"/>
        <v>0</v>
      </c>
      <c r="K32" t="str">
        <f t="shared" si="5"/>
        <v>0</v>
      </c>
      <c r="L32" t="str">
        <f t="shared" si="6"/>
        <v>0</v>
      </c>
      <c r="M32" t="str">
        <f t="shared" si="7"/>
        <v>0</v>
      </c>
      <c r="N32" t="str">
        <f t="shared" si="8"/>
        <v>0</v>
      </c>
      <c r="O32" t="str">
        <f t="shared" si="9"/>
        <v>0</v>
      </c>
    </row>
    <row r="33" spans="1:15" ht="12.75" x14ac:dyDescent="0.2">
      <c r="A33" s="2" t="s">
        <v>216</v>
      </c>
      <c r="B33" s="2" t="s">
        <v>22</v>
      </c>
      <c r="C33">
        <f t="shared" si="10"/>
        <v>1</v>
      </c>
      <c r="D33">
        <f t="shared" si="11"/>
        <v>0</v>
      </c>
      <c r="E33">
        <f t="shared" si="11"/>
        <v>0</v>
      </c>
      <c r="F33" t="str">
        <f t="shared" si="0"/>
        <v>0</v>
      </c>
      <c r="G33">
        <f t="shared" si="1"/>
        <v>1</v>
      </c>
      <c r="H33" t="str">
        <f t="shared" si="2"/>
        <v>0</v>
      </c>
      <c r="I33" t="str">
        <f t="shared" si="3"/>
        <v>0</v>
      </c>
      <c r="J33" t="str">
        <f t="shared" si="4"/>
        <v>0</v>
      </c>
      <c r="K33" t="str">
        <f t="shared" si="5"/>
        <v>0</v>
      </c>
      <c r="L33" t="str">
        <f t="shared" si="6"/>
        <v>0</v>
      </c>
      <c r="M33">
        <f t="shared" si="7"/>
        <v>1</v>
      </c>
      <c r="N33" t="str">
        <f t="shared" si="8"/>
        <v>0</v>
      </c>
      <c r="O33" t="str">
        <f t="shared" si="9"/>
        <v>0</v>
      </c>
    </row>
    <row r="34" spans="1:15" ht="12.75" x14ac:dyDescent="0.2">
      <c r="A34" s="2" t="s">
        <v>106</v>
      </c>
      <c r="B34" s="2" t="s">
        <v>22</v>
      </c>
      <c r="C34">
        <f t="shared" si="10"/>
        <v>1</v>
      </c>
      <c r="D34">
        <f t="shared" si="11"/>
        <v>0</v>
      </c>
      <c r="E34">
        <f t="shared" si="11"/>
        <v>0</v>
      </c>
      <c r="F34" t="str">
        <f t="shared" ref="F34:F52" si="12">IF(COUNTIF($A34,"*住居費*"),1,"0")</f>
        <v>0</v>
      </c>
      <c r="G34" t="str">
        <f t="shared" ref="G34:G52" si="13">IF(COUNTIF($A34,"*食費*"),1,"0")</f>
        <v>0</v>
      </c>
      <c r="H34" t="str">
        <f t="shared" ref="H34:H52" si="14">IF(COUNTIF($A34,"*交通費*"),1,"0")</f>
        <v>0</v>
      </c>
      <c r="I34" t="str">
        <f t="shared" ref="I34:I52" si="15">IF(COUNTIF($A34,"*教養娯楽費*"),1,"0")</f>
        <v>0</v>
      </c>
      <c r="J34">
        <f t="shared" ref="J34:J52" si="16">IF(COUNTIF($A34,"*日常費*"),1,"0")</f>
        <v>1</v>
      </c>
      <c r="K34" t="str">
        <f t="shared" ref="K34:K52" si="17">IF(COUNTIF($A34,"*書籍費*"),1,"0")</f>
        <v>0</v>
      </c>
      <c r="L34" t="str">
        <f t="shared" ref="L34:L52" si="18">IF(COUNTIF($A34,"*勉学費*"),1,"0")</f>
        <v>0</v>
      </c>
      <c r="M34" t="str">
        <f t="shared" ref="M34:M52" si="19">IF(COUNTIF($A34,"*電話代*"),1,"0")</f>
        <v>0</v>
      </c>
      <c r="N34" t="str">
        <f t="shared" ref="N34:N52" si="20">IF(COUNTIF($A34,"*その他*"),1,"0")</f>
        <v>0</v>
      </c>
      <c r="O34" t="str">
        <f t="shared" ref="O34:O52" si="21">IF(COUNTIF($A34,"*貯金*"),1,"0")</f>
        <v>0</v>
      </c>
    </row>
    <row r="35" spans="1:15" ht="12.75" x14ac:dyDescent="0.2">
      <c r="A35" s="2" t="s">
        <v>106</v>
      </c>
      <c r="B35" s="2" t="s">
        <v>22</v>
      </c>
      <c r="C35">
        <f t="shared" si="10"/>
        <v>1</v>
      </c>
      <c r="D35">
        <f t="shared" si="11"/>
        <v>0</v>
      </c>
      <c r="E35">
        <f t="shared" si="11"/>
        <v>0</v>
      </c>
      <c r="F35" t="str">
        <f t="shared" si="12"/>
        <v>0</v>
      </c>
      <c r="G35" t="str">
        <f t="shared" si="13"/>
        <v>0</v>
      </c>
      <c r="H35" t="str">
        <f t="shared" si="14"/>
        <v>0</v>
      </c>
      <c r="I35" t="str">
        <f t="shared" si="15"/>
        <v>0</v>
      </c>
      <c r="J35">
        <f t="shared" si="16"/>
        <v>1</v>
      </c>
      <c r="K35" t="str">
        <f t="shared" si="17"/>
        <v>0</v>
      </c>
      <c r="L35" t="str">
        <f t="shared" si="18"/>
        <v>0</v>
      </c>
      <c r="M35" t="str">
        <f t="shared" si="19"/>
        <v>0</v>
      </c>
      <c r="N35" t="str">
        <f t="shared" si="20"/>
        <v>0</v>
      </c>
      <c r="O35" t="str">
        <f t="shared" si="21"/>
        <v>0</v>
      </c>
    </row>
    <row r="36" spans="1:15" ht="12.75" x14ac:dyDescent="0.2">
      <c r="A36" s="2" t="s">
        <v>233</v>
      </c>
      <c r="B36" s="2" t="s">
        <v>22</v>
      </c>
      <c r="C36">
        <f t="shared" si="10"/>
        <v>1</v>
      </c>
      <c r="D36">
        <f t="shared" si="11"/>
        <v>0</v>
      </c>
      <c r="E36">
        <f t="shared" si="11"/>
        <v>0</v>
      </c>
      <c r="F36" t="str">
        <f t="shared" si="12"/>
        <v>0</v>
      </c>
      <c r="G36" t="str">
        <f t="shared" si="13"/>
        <v>0</v>
      </c>
      <c r="H36" t="str">
        <f t="shared" si="14"/>
        <v>0</v>
      </c>
      <c r="I36" t="str">
        <f t="shared" si="15"/>
        <v>0</v>
      </c>
      <c r="J36" t="str">
        <f t="shared" si="16"/>
        <v>0</v>
      </c>
      <c r="K36">
        <f t="shared" si="17"/>
        <v>1</v>
      </c>
      <c r="L36" t="str">
        <f t="shared" si="18"/>
        <v>0</v>
      </c>
      <c r="M36" t="str">
        <f t="shared" si="19"/>
        <v>0</v>
      </c>
      <c r="N36" t="str">
        <f t="shared" si="20"/>
        <v>0</v>
      </c>
      <c r="O36" t="str">
        <f t="shared" si="21"/>
        <v>0</v>
      </c>
    </row>
    <row r="37" spans="1:15" ht="12.75" x14ac:dyDescent="0.2">
      <c r="A37" s="2" t="s">
        <v>63</v>
      </c>
      <c r="B37" s="2" t="s">
        <v>39</v>
      </c>
      <c r="C37">
        <f t="shared" si="10"/>
        <v>0</v>
      </c>
      <c r="D37">
        <f t="shared" si="11"/>
        <v>1</v>
      </c>
      <c r="E37">
        <f t="shared" si="11"/>
        <v>0</v>
      </c>
      <c r="F37" t="str">
        <f t="shared" si="12"/>
        <v>0</v>
      </c>
      <c r="G37">
        <f t="shared" si="13"/>
        <v>1</v>
      </c>
      <c r="H37" t="str">
        <f t="shared" si="14"/>
        <v>0</v>
      </c>
      <c r="I37" t="str">
        <f t="shared" si="15"/>
        <v>0</v>
      </c>
      <c r="J37" t="str">
        <f t="shared" si="16"/>
        <v>0</v>
      </c>
      <c r="K37" t="str">
        <f t="shared" si="17"/>
        <v>0</v>
      </c>
      <c r="L37" t="str">
        <f t="shared" si="18"/>
        <v>0</v>
      </c>
      <c r="M37" t="str">
        <f t="shared" si="19"/>
        <v>0</v>
      </c>
      <c r="N37" t="str">
        <f t="shared" si="20"/>
        <v>0</v>
      </c>
      <c r="O37" t="str">
        <f t="shared" si="21"/>
        <v>0</v>
      </c>
    </row>
    <row r="38" spans="1:15" ht="12.75" x14ac:dyDescent="0.2">
      <c r="A38" s="2" t="s">
        <v>242</v>
      </c>
      <c r="B38" s="2" t="s">
        <v>39</v>
      </c>
      <c r="C38">
        <f t="shared" si="10"/>
        <v>0</v>
      </c>
      <c r="D38">
        <f t="shared" si="11"/>
        <v>1</v>
      </c>
      <c r="E38">
        <f t="shared" si="11"/>
        <v>0</v>
      </c>
      <c r="F38" t="str">
        <f t="shared" si="12"/>
        <v>0</v>
      </c>
      <c r="G38" t="str">
        <f t="shared" si="13"/>
        <v>0</v>
      </c>
      <c r="H38">
        <f t="shared" si="14"/>
        <v>1</v>
      </c>
      <c r="I38">
        <f t="shared" si="15"/>
        <v>1</v>
      </c>
      <c r="J38">
        <f t="shared" si="16"/>
        <v>1</v>
      </c>
      <c r="K38" t="str">
        <f t="shared" si="17"/>
        <v>0</v>
      </c>
      <c r="L38" t="str">
        <f t="shared" si="18"/>
        <v>0</v>
      </c>
      <c r="M38" t="str">
        <f t="shared" si="19"/>
        <v>0</v>
      </c>
      <c r="N38" t="str">
        <f t="shared" si="20"/>
        <v>0</v>
      </c>
      <c r="O38" t="str">
        <f t="shared" si="21"/>
        <v>0</v>
      </c>
    </row>
    <row r="39" spans="1:15" ht="12.75" x14ac:dyDescent="0.2">
      <c r="A39" s="2" t="s">
        <v>99</v>
      </c>
      <c r="B39" s="2" t="s">
        <v>39</v>
      </c>
      <c r="C39">
        <f t="shared" si="10"/>
        <v>0</v>
      </c>
      <c r="D39">
        <f t="shared" si="11"/>
        <v>1</v>
      </c>
      <c r="E39">
        <f t="shared" si="11"/>
        <v>0</v>
      </c>
      <c r="F39" t="str">
        <f t="shared" si="12"/>
        <v>0</v>
      </c>
      <c r="G39" t="str">
        <f t="shared" si="13"/>
        <v>0</v>
      </c>
      <c r="H39" t="str">
        <f t="shared" si="14"/>
        <v>0</v>
      </c>
      <c r="I39" t="str">
        <f t="shared" si="15"/>
        <v>0</v>
      </c>
      <c r="J39" t="str">
        <f t="shared" si="16"/>
        <v>0</v>
      </c>
      <c r="K39" t="str">
        <f t="shared" si="17"/>
        <v>0</v>
      </c>
      <c r="L39" t="str">
        <f t="shared" si="18"/>
        <v>0</v>
      </c>
      <c r="M39" t="str">
        <f t="shared" si="19"/>
        <v>0</v>
      </c>
      <c r="N39" t="str">
        <f t="shared" si="20"/>
        <v>0</v>
      </c>
      <c r="O39">
        <f t="shared" si="21"/>
        <v>1</v>
      </c>
    </row>
    <row r="40" spans="1:15" ht="12.75" x14ac:dyDescent="0.2">
      <c r="A40" s="2" t="s">
        <v>63</v>
      </c>
      <c r="B40" s="2" t="s">
        <v>39</v>
      </c>
      <c r="C40">
        <f t="shared" si="10"/>
        <v>0</v>
      </c>
      <c r="D40">
        <f t="shared" si="11"/>
        <v>1</v>
      </c>
      <c r="E40">
        <f t="shared" si="11"/>
        <v>0</v>
      </c>
      <c r="F40" t="str">
        <f t="shared" si="12"/>
        <v>0</v>
      </c>
      <c r="G40">
        <f t="shared" si="13"/>
        <v>1</v>
      </c>
      <c r="H40" t="str">
        <f t="shared" si="14"/>
        <v>0</v>
      </c>
      <c r="I40" t="str">
        <f t="shared" si="15"/>
        <v>0</v>
      </c>
      <c r="J40" t="str">
        <f t="shared" si="16"/>
        <v>0</v>
      </c>
      <c r="K40" t="str">
        <f t="shared" si="17"/>
        <v>0</v>
      </c>
      <c r="L40" t="str">
        <f t="shared" si="18"/>
        <v>0</v>
      </c>
      <c r="M40" t="str">
        <f t="shared" si="19"/>
        <v>0</v>
      </c>
      <c r="N40" t="str">
        <f t="shared" si="20"/>
        <v>0</v>
      </c>
      <c r="O40" t="str">
        <f t="shared" si="21"/>
        <v>0</v>
      </c>
    </row>
    <row r="41" spans="1:15" ht="12.75" x14ac:dyDescent="0.2">
      <c r="A41" s="2" t="s">
        <v>70</v>
      </c>
      <c r="B41" s="2" t="s">
        <v>39</v>
      </c>
      <c r="C41">
        <f t="shared" si="10"/>
        <v>0</v>
      </c>
      <c r="D41">
        <f t="shared" si="11"/>
        <v>1</v>
      </c>
      <c r="E41">
        <f t="shared" si="11"/>
        <v>0</v>
      </c>
      <c r="F41" t="str">
        <f t="shared" si="12"/>
        <v>0</v>
      </c>
      <c r="G41" t="str">
        <f t="shared" si="13"/>
        <v>0</v>
      </c>
      <c r="H41" t="str">
        <f t="shared" si="14"/>
        <v>0</v>
      </c>
      <c r="I41">
        <f t="shared" si="15"/>
        <v>1</v>
      </c>
      <c r="J41" t="str">
        <f t="shared" si="16"/>
        <v>0</v>
      </c>
      <c r="K41" t="str">
        <f t="shared" si="17"/>
        <v>0</v>
      </c>
      <c r="L41" t="str">
        <f t="shared" si="18"/>
        <v>0</v>
      </c>
      <c r="M41" t="str">
        <f t="shared" si="19"/>
        <v>0</v>
      </c>
      <c r="N41" t="str">
        <f t="shared" si="20"/>
        <v>0</v>
      </c>
      <c r="O41" t="str">
        <f t="shared" si="21"/>
        <v>0</v>
      </c>
    </row>
    <row r="42" spans="1:15" ht="12.75" x14ac:dyDescent="0.2">
      <c r="A42" s="2" t="s">
        <v>99</v>
      </c>
      <c r="B42" s="2" t="s">
        <v>22</v>
      </c>
      <c r="C42">
        <f t="shared" si="10"/>
        <v>1</v>
      </c>
      <c r="D42">
        <f t="shared" si="11"/>
        <v>0</v>
      </c>
      <c r="E42">
        <f t="shared" si="11"/>
        <v>0</v>
      </c>
      <c r="F42" t="str">
        <f t="shared" si="12"/>
        <v>0</v>
      </c>
      <c r="G42" t="str">
        <f t="shared" si="13"/>
        <v>0</v>
      </c>
      <c r="H42" t="str">
        <f t="shared" si="14"/>
        <v>0</v>
      </c>
      <c r="I42" t="str">
        <f t="shared" si="15"/>
        <v>0</v>
      </c>
      <c r="J42" t="str">
        <f t="shared" si="16"/>
        <v>0</v>
      </c>
      <c r="K42" t="str">
        <f t="shared" si="17"/>
        <v>0</v>
      </c>
      <c r="L42" t="str">
        <f t="shared" si="18"/>
        <v>0</v>
      </c>
      <c r="M42" t="str">
        <f t="shared" si="19"/>
        <v>0</v>
      </c>
      <c r="N42" t="str">
        <f t="shared" si="20"/>
        <v>0</v>
      </c>
      <c r="O42">
        <f t="shared" si="21"/>
        <v>1</v>
      </c>
    </row>
    <row r="43" spans="1:15" ht="12.75" x14ac:dyDescent="0.2">
      <c r="A43" s="2" t="s">
        <v>106</v>
      </c>
      <c r="B43" s="2" t="s">
        <v>39</v>
      </c>
      <c r="C43">
        <f t="shared" si="10"/>
        <v>0</v>
      </c>
      <c r="D43">
        <f t="shared" si="11"/>
        <v>1</v>
      </c>
      <c r="E43">
        <f t="shared" si="11"/>
        <v>0</v>
      </c>
      <c r="F43" t="str">
        <f t="shared" si="12"/>
        <v>0</v>
      </c>
      <c r="G43" t="str">
        <f t="shared" si="13"/>
        <v>0</v>
      </c>
      <c r="H43" t="str">
        <f t="shared" si="14"/>
        <v>0</v>
      </c>
      <c r="I43" t="str">
        <f t="shared" si="15"/>
        <v>0</v>
      </c>
      <c r="J43">
        <f t="shared" si="16"/>
        <v>1</v>
      </c>
      <c r="K43" t="str">
        <f t="shared" si="17"/>
        <v>0</v>
      </c>
      <c r="L43" t="str">
        <f t="shared" si="18"/>
        <v>0</v>
      </c>
      <c r="M43" t="str">
        <f t="shared" si="19"/>
        <v>0</v>
      </c>
      <c r="N43" t="str">
        <f t="shared" si="20"/>
        <v>0</v>
      </c>
      <c r="O43" t="str">
        <f t="shared" si="21"/>
        <v>0</v>
      </c>
    </row>
    <row r="44" spans="1:15" ht="12.75" x14ac:dyDescent="0.2">
      <c r="A44" s="2" t="s">
        <v>204</v>
      </c>
      <c r="B44" s="2" t="s">
        <v>22</v>
      </c>
      <c r="C44">
        <f t="shared" si="10"/>
        <v>1</v>
      </c>
      <c r="D44">
        <f t="shared" si="11"/>
        <v>0</v>
      </c>
      <c r="E44">
        <f t="shared" si="11"/>
        <v>0</v>
      </c>
      <c r="F44" t="str">
        <f t="shared" si="12"/>
        <v>0</v>
      </c>
      <c r="G44" t="str">
        <f t="shared" si="13"/>
        <v>0</v>
      </c>
      <c r="H44">
        <f t="shared" si="14"/>
        <v>1</v>
      </c>
      <c r="I44" t="str">
        <f t="shared" si="15"/>
        <v>0</v>
      </c>
      <c r="J44" t="str">
        <f t="shared" si="16"/>
        <v>0</v>
      </c>
      <c r="K44" t="str">
        <f t="shared" si="17"/>
        <v>0</v>
      </c>
      <c r="L44" t="str">
        <f t="shared" si="18"/>
        <v>0</v>
      </c>
      <c r="M44" t="str">
        <f t="shared" si="19"/>
        <v>0</v>
      </c>
      <c r="N44" t="str">
        <f t="shared" si="20"/>
        <v>0</v>
      </c>
      <c r="O44" t="str">
        <f t="shared" si="21"/>
        <v>0</v>
      </c>
    </row>
    <row r="45" spans="1:15" ht="12.75" x14ac:dyDescent="0.2">
      <c r="A45" s="2" t="s">
        <v>285</v>
      </c>
      <c r="B45" s="2" t="s">
        <v>39</v>
      </c>
      <c r="C45">
        <f t="shared" si="10"/>
        <v>0</v>
      </c>
      <c r="D45">
        <f t="shared" si="11"/>
        <v>1</v>
      </c>
      <c r="E45">
        <f t="shared" si="11"/>
        <v>0</v>
      </c>
      <c r="F45" t="str">
        <f t="shared" si="12"/>
        <v>0</v>
      </c>
      <c r="G45" t="str">
        <f t="shared" si="13"/>
        <v>0</v>
      </c>
      <c r="H45" t="str">
        <f t="shared" si="14"/>
        <v>0</v>
      </c>
      <c r="I45" t="str">
        <f t="shared" si="15"/>
        <v>0</v>
      </c>
      <c r="J45" t="str">
        <f t="shared" si="16"/>
        <v>0</v>
      </c>
      <c r="K45" t="str">
        <f t="shared" si="17"/>
        <v>0</v>
      </c>
      <c r="L45" t="str">
        <f t="shared" si="18"/>
        <v>0</v>
      </c>
      <c r="M45" t="str">
        <f t="shared" si="19"/>
        <v>0</v>
      </c>
      <c r="N45">
        <f t="shared" si="20"/>
        <v>1</v>
      </c>
      <c r="O45" t="str">
        <f t="shared" si="21"/>
        <v>0</v>
      </c>
    </row>
    <row r="46" spans="1:15" ht="12.75" x14ac:dyDescent="0.2">
      <c r="A46" s="2" t="s">
        <v>63</v>
      </c>
      <c r="B46" s="2" t="s">
        <v>39</v>
      </c>
      <c r="C46">
        <f t="shared" si="10"/>
        <v>0</v>
      </c>
      <c r="D46">
        <f t="shared" si="11"/>
        <v>1</v>
      </c>
      <c r="E46">
        <f t="shared" si="11"/>
        <v>0</v>
      </c>
      <c r="F46" t="str">
        <f t="shared" si="12"/>
        <v>0</v>
      </c>
      <c r="G46">
        <f t="shared" si="13"/>
        <v>1</v>
      </c>
      <c r="H46" t="str">
        <f t="shared" si="14"/>
        <v>0</v>
      </c>
      <c r="I46" t="str">
        <f t="shared" si="15"/>
        <v>0</v>
      </c>
      <c r="J46" t="str">
        <f t="shared" si="16"/>
        <v>0</v>
      </c>
      <c r="K46" t="str">
        <f t="shared" si="17"/>
        <v>0</v>
      </c>
      <c r="L46" t="str">
        <f t="shared" si="18"/>
        <v>0</v>
      </c>
      <c r="M46" t="str">
        <f t="shared" si="19"/>
        <v>0</v>
      </c>
      <c r="N46" t="str">
        <f t="shared" si="20"/>
        <v>0</v>
      </c>
      <c r="O46" t="str">
        <f t="shared" si="21"/>
        <v>0</v>
      </c>
    </row>
    <row r="47" spans="1:15" ht="12.75" x14ac:dyDescent="0.2">
      <c r="A47" s="2" t="s">
        <v>299</v>
      </c>
      <c r="B47" s="2" t="s">
        <v>22</v>
      </c>
      <c r="C47">
        <f t="shared" si="10"/>
        <v>1</v>
      </c>
      <c r="D47">
        <f t="shared" si="11"/>
        <v>0</v>
      </c>
      <c r="E47">
        <f t="shared" si="11"/>
        <v>0</v>
      </c>
      <c r="F47" t="str">
        <f t="shared" si="12"/>
        <v>0</v>
      </c>
      <c r="G47">
        <f t="shared" si="13"/>
        <v>1</v>
      </c>
      <c r="H47" t="str">
        <f t="shared" si="14"/>
        <v>0</v>
      </c>
      <c r="I47" t="str">
        <f t="shared" si="15"/>
        <v>0</v>
      </c>
      <c r="J47" t="str">
        <f t="shared" si="16"/>
        <v>0</v>
      </c>
      <c r="K47" t="str">
        <f t="shared" si="17"/>
        <v>0</v>
      </c>
      <c r="L47" t="str">
        <f t="shared" si="18"/>
        <v>0</v>
      </c>
      <c r="M47" t="str">
        <f t="shared" si="19"/>
        <v>0</v>
      </c>
      <c r="N47" t="str">
        <f t="shared" si="20"/>
        <v>0</v>
      </c>
      <c r="O47" t="str">
        <f t="shared" si="21"/>
        <v>0</v>
      </c>
    </row>
    <row r="48" spans="1:15" ht="12.75" x14ac:dyDescent="0.2">
      <c r="A48" s="2" t="s">
        <v>63</v>
      </c>
      <c r="B48" s="2" t="s">
        <v>39</v>
      </c>
      <c r="C48">
        <f t="shared" si="10"/>
        <v>0</v>
      </c>
      <c r="D48">
        <f t="shared" si="11"/>
        <v>1</v>
      </c>
      <c r="E48">
        <f t="shared" si="11"/>
        <v>0</v>
      </c>
      <c r="F48" t="str">
        <f t="shared" si="12"/>
        <v>0</v>
      </c>
      <c r="G48">
        <f t="shared" si="13"/>
        <v>1</v>
      </c>
      <c r="H48" t="str">
        <f t="shared" si="14"/>
        <v>0</v>
      </c>
      <c r="I48" t="str">
        <f t="shared" si="15"/>
        <v>0</v>
      </c>
      <c r="J48" t="str">
        <f t="shared" si="16"/>
        <v>0</v>
      </c>
      <c r="K48" t="str">
        <f t="shared" si="17"/>
        <v>0</v>
      </c>
      <c r="L48" t="str">
        <f t="shared" si="18"/>
        <v>0</v>
      </c>
      <c r="M48" t="str">
        <f t="shared" si="19"/>
        <v>0</v>
      </c>
      <c r="N48" t="str">
        <f t="shared" si="20"/>
        <v>0</v>
      </c>
      <c r="O48" t="str">
        <f t="shared" si="21"/>
        <v>0</v>
      </c>
    </row>
    <row r="49" spans="1:15" ht="12.75" x14ac:dyDescent="0.2">
      <c r="A49" s="2" t="s">
        <v>285</v>
      </c>
      <c r="B49" s="2" t="s">
        <v>22</v>
      </c>
      <c r="C49">
        <f t="shared" si="10"/>
        <v>1</v>
      </c>
      <c r="D49">
        <f t="shared" si="11"/>
        <v>0</v>
      </c>
      <c r="E49">
        <f t="shared" si="11"/>
        <v>0</v>
      </c>
      <c r="F49" t="str">
        <f t="shared" si="12"/>
        <v>0</v>
      </c>
      <c r="G49" t="str">
        <f t="shared" si="13"/>
        <v>0</v>
      </c>
      <c r="H49" t="str">
        <f t="shared" si="14"/>
        <v>0</v>
      </c>
      <c r="I49" t="str">
        <f t="shared" si="15"/>
        <v>0</v>
      </c>
      <c r="J49" t="str">
        <f t="shared" si="16"/>
        <v>0</v>
      </c>
      <c r="K49" t="str">
        <f t="shared" si="17"/>
        <v>0</v>
      </c>
      <c r="L49" t="str">
        <f t="shared" si="18"/>
        <v>0</v>
      </c>
      <c r="M49" t="str">
        <f t="shared" si="19"/>
        <v>0</v>
      </c>
      <c r="N49">
        <f t="shared" si="20"/>
        <v>1</v>
      </c>
      <c r="O49" t="str">
        <f t="shared" si="21"/>
        <v>0</v>
      </c>
    </row>
    <row r="50" spans="1:15" ht="12.75" x14ac:dyDescent="0.2">
      <c r="A50" s="2" t="s">
        <v>70</v>
      </c>
      <c r="B50" s="2" t="s">
        <v>22</v>
      </c>
      <c r="C50">
        <f t="shared" si="10"/>
        <v>1</v>
      </c>
      <c r="D50">
        <f t="shared" si="11"/>
        <v>0</v>
      </c>
      <c r="E50">
        <f t="shared" si="11"/>
        <v>0</v>
      </c>
      <c r="F50" t="str">
        <f t="shared" si="12"/>
        <v>0</v>
      </c>
      <c r="G50" t="str">
        <f t="shared" si="13"/>
        <v>0</v>
      </c>
      <c r="H50" t="str">
        <f t="shared" si="14"/>
        <v>0</v>
      </c>
      <c r="I50">
        <f t="shared" si="15"/>
        <v>1</v>
      </c>
      <c r="J50" t="str">
        <f t="shared" si="16"/>
        <v>0</v>
      </c>
      <c r="K50" t="str">
        <f t="shared" si="17"/>
        <v>0</v>
      </c>
      <c r="L50" t="str">
        <f t="shared" si="18"/>
        <v>0</v>
      </c>
      <c r="M50" t="str">
        <f t="shared" si="19"/>
        <v>0</v>
      </c>
      <c r="N50" t="str">
        <f t="shared" si="20"/>
        <v>0</v>
      </c>
      <c r="O50" t="str">
        <f t="shared" si="21"/>
        <v>0</v>
      </c>
    </row>
    <row r="51" spans="1:15" ht="12.75" x14ac:dyDescent="0.2">
      <c r="A51" s="2" t="s">
        <v>322</v>
      </c>
      <c r="B51" s="2" t="s">
        <v>22</v>
      </c>
      <c r="C51">
        <f t="shared" si="10"/>
        <v>1</v>
      </c>
      <c r="D51">
        <f t="shared" si="11"/>
        <v>0</v>
      </c>
      <c r="E51">
        <f t="shared" si="11"/>
        <v>0</v>
      </c>
      <c r="F51" t="str">
        <f t="shared" si="12"/>
        <v>0</v>
      </c>
      <c r="G51">
        <f t="shared" si="13"/>
        <v>1</v>
      </c>
      <c r="H51" t="str">
        <f t="shared" si="14"/>
        <v>0</v>
      </c>
      <c r="I51" t="str">
        <f t="shared" si="15"/>
        <v>0</v>
      </c>
      <c r="J51" t="str">
        <f t="shared" si="16"/>
        <v>0</v>
      </c>
      <c r="K51" t="str">
        <f t="shared" si="17"/>
        <v>0</v>
      </c>
      <c r="L51" t="str">
        <f t="shared" si="18"/>
        <v>0</v>
      </c>
      <c r="M51" t="str">
        <f t="shared" si="19"/>
        <v>0</v>
      </c>
      <c r="N51" t="str">
        <f t="shared" si="20"/>
        <v>0</v>
      </c>
      <c r="O51" t="str">
        <f t="shared" si="21"/>
        <v>0</v>
      </c>
    </row>
    <row r="52" spans="1:15" ht="12.75" x14ac:dyDescent="0.2">
      <c r="A52" s="2" t="s">
        <v>31</v>
      </c>
      <c r="B52" s="2" t="s">
        <v>39</v>
      </c>
      <c r="C52">
        <f t="shared" si="10"/>
        <v>0</v>
      </c>
      <c r="D52">
        <f t="shared" si="11"/>
        <v>1</v>
      </c>
      <c r="E52">
        <f t="shared" si="11"/>
        <v>0</v>
      </c>
      <c r="F52" t="str">
        <f t="shared" si="12"/>
        <v>0</v>
      </c>
      <c r="G52" t="str">
        <f t="shared" si="13"/>
        <v>0</v>
      </c>
      <c r="H52" t="str">
        <f t="shared" si="14"/>
        <v>0</v>
      </c>
      <c r="I52" t="str">
        <f t="shared" si="15"/>
        <v>0</v>
      </c>
      <c r="J52" t="str">
        <f t="shared" si="16"/>
        <v>0</v>
      </c>
      <c r="K52" t="str">
        <f t="shared" si="17"/>
        <v>0</v>
      </c>
      <c r="L52">
        <f t="shared" si="18"/>
        <v>1</v>
      </c>
      <c r="M52" t="str">
        <f t="shared" si="19"/>
        <v>0</v>
      </c>
      <c r="N52" t="str">
        <f t="shared" si="20"/>
        <v>0</v>
      </c>
      <c r="O52" t="str">
        <f t="shared" si="21"/>
        <v>0</v>
      </c>
    </row>
    <row r="55" spans="1:15" ht="15.75" customHeight="1" x14ac:dyDescent="0.2">
      <c r="B55" s="2" t="s">
        <v>350</v>
      </c>
      <c r="F55" s="5" t="s">
        <v>340</v>
      </c>
      <c r="G55" s="5" t="s">
        <v>341</v>
      </c>
      <c r="H55" s="5" t="s">
        <v>342</v>
      </c>
      <c r="I55" s="5" t="s">
        <v>343</v>
      </c>
      <c r="J55" s="5" t="s">
        <v>344</v>
      </c>
      <c r="K55" s="5" t="s">
        <v>345</v>
      </c>
      <c r="L55" s="5" t="s">
        <v>346</v>
      </c>
      <c r="M55" s="5" t="s">
        <v>347</v>
      </c>
      <c r="N55" s="5" t="s">
        <v>348</v>
      </c>
      <c r="O55" s="5" t="s">
        <v>349</v>
      </c>
    </row>
    <row r="56" spans="1:15" ht="15.75" customHeight="1" x14ac:dyDescent="0.2">
      <c r="B56">
        <f>COUNTA(A2:A52)</f>
        <v>51</v>
      </c>
      <c r="F56">
        <f>SUM(F2:F52)</f>
        <v>5</v>
      </c>
      <c r="G56">
        <f t="shared" ref="G56:O56" si="22">SUM(G2:G52)</f>
        <v>17</v>
      </c>
      <c r="H56">
        <f t="shared" si="22"/>
        <v>7</v>
      </c>
      <c r="I56">
        <f t="shared" si="22"/>
        <v>15</v>
      </c>
      <c r="J56">
        <f t="shared" si="22"/>
        <v>10</v>
      </c>
      <c r="K56">
        <f t="shared" si="22"/>
        <v>2</v>
      </c>
      <c r="L56">
        <f t="shared" si="22"/>
        <v>3</v>
      </c>
      <c r="M56">
        <f t="shared" si="22"/>
        <v>2</v>
      </c>
      <c r="N56">
        <f t="shared" si="22"/>
        <v>2</v>
      </c>
      <c r="O56">
        <f t="shared" si="22"/>
        <v>3</v>
      </c>
    </row>
    <row r="57" spans="1:15" ht="15.75" customHeight="1" x14ac:dyDescent="0.2">
      <c r="B57" s="14" t="s">
        <v>351</v>
      </c>
      <c r="F57" s="15">
        <f>F56/$B56</f>
        <v>9.8039215686274508E-2</v>
      </c>
      <c r="G57" s="15">
        <f t="shared" ref="G57:O57" si="23">G56/$B56</f>
        <v>0.33333333333333331</v>
      </c>
      <c r="H57" s="15">
        <f t="shared" si="23"/>
        <v>0.13725490196078433</v>
      </c>
      <c r="I57" s="15">
        <f t="shared" si="23"/>
        <v>0.29411764705882354</v>
      </c>
      <c r="J57" s="15">
        <f t="shared" si="23"/>
        <v>0.19607843137254902</v>
      </c>
      <c r="K57" s="15">
        <f t="shared" si="23"/>
        <v>3.9215686274509803E-2</v>
      </c>
      <c r="L57" s="15">
        <f t="shared" si="23"/>
        <v>5.8823529411764705E-2</v>
      </c>
      <c r="M57" s="15">
        <f t="shared" si="23"/>
        <v>3.9215686274509803E-2</v>
      </c>
      <c r="N57" s="15">
        <f t="shared" si="23"/>
        <v>3.9215686274509803E-2</v>
      </c>
      <c r="O57" s="15">
        <f t="shared" si="23"/>
        <v>5.8823529411764705E-2</v>
      </c>
    </row>
    <row r="64" spans="1:15" ht="15.75" customHeight="1" x14ac:dyDescent="0.2">
      <c r="F64" t="s">
        <v>186</v>
      </c>
    </row>
    <row r="65" spans="6:6" ht="15.75" customHeight="1" x14ac:dyDescent="0.2">
      <c r="F65" t="s">
        <v>63</v>
      </c>
    </row>
    <row r="66" spans="6:6" ht="15.75" customHeight="1" x14ac:dyDescent="0.2">
      <c r="F66" t="s">
        <v>204</v>
      </c>
    </row>
    <row r="67" spans="6:6" ht="15.75" customHeight="1" x14ac:dyDescent="0.2">
      <c r="F67" t="s">
        <v>70</v>
      </c>
    </row>
    <row r="68" spans="6:6" ht="15.75" customHeight="1" x14ac:dyDescent="0.2">
      <c r="F68" t="s">
        <v>106</v>
      </c>
    </row>
    <row r="69" spans="6:6" ht="15.75" customHeight="1" x14ac:dyDescent="0.2">
      <c r="F69" t="s">
        <v>233</v>
      </c>
    </row>
    <row r="70" spans="6:6" ht="15.75" customHeight="1" x14ac:dyDescent="0.2">
      <c r="F70" t="s">
        <v>31</v>
      </c>
    </row>
    <row r="71" spans="6:6" ht="15.75" customHeight="1" x14ac:dyDescent="0.2">
      <c r="F71" t="s">
        <v>339</v>
      </c>
    </row>
    <row r="72" spans="6:6" ht="15.75" customHeight="1" x14ac:dyDescent="0.2">
      <c r="F72" t="s">
        <v>285</v>
      </c>
    </row>
    <row r="73" spans="6:6" ht="15.75" customHeight="1" x14ac:dyDescent="0.2">
      <c r="F73" t="s">
        <v>99</v>
      </c>
    </row>
  </sheetData>
  <phoneticPr fontId="2"/>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6"/>
  <sheetViews>
    <sheetView zoomScale="340" zoomScaleNormal="340" workbookViewId="0">
      <selection activeCell="C8" sqref="C8"/>
    </sheetView>
  </sheetViews>
  <sheetFormatPr defaultRowHeight="12.75" x14ac:dyDescent="0.2"/>
  <cols>
    <col min="2" max="2" width="18.28515625" customWidth="1"/>
    <col min="3" max="4" width="11.7109375" customWidth="1"/>
    <col min="5" max="5" width="4.7109375" customWidth="1"/>
  </cols>
  <sheetData>
    <row r="2" spans="2:6" ht="37.5" customHeight="1" x14ac:dyDescent="0.2">
      <c r="B2" s="11"/>
      <c r="C2" s="21" t="s">
        <v>2</v>
      </c>
      <c r="D2" s="21"/>
    </row>
    <row r="3" spans="2:6" ht="25.5" x14ac:dyDescent="0.2">
      <c r="B3" s="12" t="s">
        <v>1</v>
      </c>
      <c r="C3" s="13" t="s">
        <v>14</v>
      </c>
      <c r="D3" s="13" t="s">
        <v>24</v>
      </c>
    </row>
    <row r="4" spans="2:6" x14ac:dyDescent="0.2">
      <c r="B4" s="13" t="s">
        <v>14</v>
      </c>
      <c r="C4" s="11">
        <v>7</v>
      </c>
      <c r="D4" s="11">
        <v>4</v>
      </c>
      <c r="E4" s="6">
        <f>SUM(C4:D4)</f>
        <v>11</v>
      </c>
      <c r="F4" s="14" t="s">
        <v>334</v>
      </c>
    </row>
    <row r="5" spans="2:6" x14ac:dyDescent="0.2">
      <c r="B5" s="13" t="s">
        <v>24</v>
      </c>
      <c r="C5" s="11">
        <v>10</v>
      </c>
      <c r="D5" s="11">
        <v>30</v>
      </c>
      <c r="E5" s="6">
        <f>C5+D5</f>
        <v>40</v>
      </c>
      <c r="F5" s="14" t="s">
        <v>333</v>
      </c>
    </row>
    <row r="6" spans="2:6" x14ac:dyDescent="0.2">
      <c r="C6" s="6">
        <f>C4+C5</f>
        <v>17</v>
      </c>
      <c r="D6" s="6">
        <f>D4+D5</f>
        <v>34</v>
      </c>
    </row>
  </sheetData>
  <mergeCells count="1">
    <mergeCell ref="C2:D2"/>
  </mergeCells>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6"/>
  <sheetViews>
    <sheetView zoomScale="295" zoomScaleNormal="295" workbookViewId="0">
      <selection activeCell="D9" sqref="D9"/>
    </sheetView>
  </sheetViews>
  <sheetFormatPr defaultRowHeight="12.75" x14ac:dyDescent="0.2"/>
  <cols>
    <col min="2" max="2" width="18.28515625" customWidth="1"/>
    <col min="3" max="4" width="11.7109375" customWidth="1"/>
    <col min="5" max="5" width="4.7109375" customWidth="1"/>
  </cols>
  <sheetData>
    <row r="2" spans="2:6" ht="37.5" customHeight="1" x14ac:dyDescent="0.2">
      <c r="B2" s="11"/>
      <c r="C2" s="21" t="s">
        <v>2</v>
      </c>
      <c r="D2" s="21"/>
    </row>
    <row r="3" spans="2:6" ht="25.5" x14ac:dyDescent="0.2">
      <c r="B3" s="12" t="s">
        <v>1</v>
      </c>
      <c r="C3" s="13" t="s">
        <v>14</v>
      </c>
      <c r="D3" s="13" t="s">
        <v>24</v>
      </c>
    </row>
    <row r="4" spans="2:6" x14ac:dyDescent="0.2">
      <c r="B4" s="13" t="s">
        <v>14</v>
      </c>
      <c r="C4" s="11">
        <v>7</v>
      </c>
      <c r="D4" s="11">
        <v>4</v>
      </c>
      <c r="E4" s="6">
        <f>C4+D4</f>
        <v>11</v>
      </c>
      <c r="F4" s="14" t="s">
        <v>332</v>
      </c>
    </row>
    <row r="5" spans="2:6" x14ac:dyDescent="0.2">
      <c r="B5" s="13" t="s">
        <v>24</v>
      </c>
      <c r="C5" s="11">
        <v>10</v>
      </c>
      <c r="D5" s="11">
        <v>30</v>
      </c>
      <c r="E5" s="6">
        <f>C5+D5</f>
        <v>40</v>
      </c>
      <c r="F5" s="14" t="s">
        <v>333</v>
      </c>
    </row>
    <row r="6" spans="2:6" x14ac:dyDescent="0.2">
      <c r="C6" s="6">
        <f>C4+C5</f>
        <v>17</v>
      </c>
      <c r="D6" s="6">
        <f>D4+D5</f>
        <v>34</v>
      </c>
    </row>
  </sheetData>
  <mergeCells count="1">
    <mergeCell ref="C2:D2"/>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0510復習</vt:lpstr>
      <vt:lpstr>Sheet11</vt:lpstr>
      <vt:lpstr>たけのこ</vt:lpstr>
      <vt:lpstr>きのこ</vt:lpstr>
      <vt:lpstr>0426_2</vt:lpstr>
      <vt:lpstr>0426 (2)</vt:lpstr>
      <vt:lpstr>0426</vt:lpstr>
      <vt:lpstr>Sheet6 (2)</vt:lpstr>
      <vt:lpstr>Sheet6</vt:lpstr>
      <vt:lpstr>集計用2</vt:lpstr>
      <vt:lpstr>Sheet1</vt:lpstr>
      <vt:lpstr>集計用</vt:lpstr>
      <vt:lpstr>オリジナルデータ</vt:lpstr>
      <vt:lpstr>Sheet2</vt:lpstr>
      <vt:lpstr>Sheet4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福本塁</dc:creator>
  <cp:lastModifiedBy>福本塁</cp:lastModifiedBy>
  <dcterms:created xsi:type="dcterms:W3CDTF">2022-04-19T04:46:00Z</dcterms:created>
  <dcterms:modified xsi:type="dcterms:W3CDTF">2022-05-10T06:51:51Z</dcterms:modified>
</cp:coreProperties>
</file>