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gb\Desktop\"/>
    </mc:Choice>
  </mc:AlternateContent>
  <bookViews>
    <workbookView xWindow="3075" yWindow="0" windowWidth="18045" windowHeight="12195" activeTab="2"/>
  </bookViews>
  <sheets>
    <sheet name="身長データ" sheetId="1" r:id="rId1"/>
    <sheet name="If関数" sheetId="2" r:id="rId2"/>
    <sheet name="基本統計量" sheetId="3" r:id="rId3"/>
  </sheets>
  <definedNames>
    <definedName name="_xlnm._FilterDatabase" localSheetId="0" hidden="1">身長データ!$A$1:$B$51</definedName>
  </definedNames>
  <calcPr calcId="162913"/>
  <fileRecoveryPr repairLoad="1"/>
</workbook>
</file>

<file path=xl/calcChain.xml><?xml version="1.0" encoding="utf-8"?>
<calcChain xmlns="http://schemas.openxmlformats.org/spreadsheetml/2006/main">
  <c r="B8" i="3" l="1"/>
  <c r="B7" i="3"/>
  <c r="B6" i="3"/>
  <c r="B5" i="3"/>
  <c r="B4" i="3"/>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7" i="2" s="1"/>
  <c r="R18" i="2"/>
  <c r="Q18" i="2"/>
  <c r="Q17" i="2" s="1"/>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H1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9" i="2"/>
  <c r="C8" i="2"/>
  <c r="C5" i="2"/>
  <c r="C6" i="2"/>
</calcChain>
</file>

<file path=xl/sharedStrings.xml><?xml version="1.0" encoding="utf-8"?>
<sst xmlns="http://schemas.openxmlformats.org/spreadsheetml/2006/main" count="197" uniqueCount="45">
  <si>
    <t>女性</t>
    <rPh sb="0" eb="2">
      <t>ジョセイ</t>
    </rPh>
    <phoneticPr fontId="2"/>
  </si>
  <si>
    <t>男性</t>
    <rPh sb="0" eb="2">
      <t>ダンセイ</t>
    </rPh>
    <phoneticPr fontId="2"/>
  </si>
  <si>
    <t>性別</t>
    <rPh sb="0" eb="2">
      <t>セイベツ</t>
    </rPh>
    <phoneticPr fontId="2"/>
  </si>
  <si>
    <t>身長</t>
    <phoneticPr fontId="2"/>
  </si>
  <si>
    <r>
      <rPr>
        <sz val="10"/>
        <color rgb="FF000000"/>
        <rFont val="Arial"/>
        <family val="2"/>
      </rPr>
      <t>COUNTIF</t>
    </r>
    <r>
      <rPr>
        <sz val="10"/>
        <color rgb="FF000000"/>
        <rFont val="ＭＳ Ｐゴシック"/>
        <family val="3"/>
        <charset val="128"/>
      </rPr>
      <t>の使い方</t>
    </r>
    <rPh sb="9" eb="10">
      <t>ツカカタ</t>
    </rPh>
    <phoneticPr fontId="2"/>
  </si>
  <si>
    <r>
      <t>=COUNTIF(</t>
    </r>
    <r>
      <rPr>
        <sz val="10"/>
        <color rgb="FF000000"/>
        <rFont val="ＭＳ Ｐゴシック"/>
        <family val="3"/>
        <charset val="128"/>
      </rPr>
      <t>数える範囲</t>
    </r>
    <r>
      <rPr>
        <sz val="10"/>
        <color rgb="FF000000"/>
        <rFont val="Arial"/>
        <family val="2"/>
      </rPr>
      <t>,</t>
    </r>
    <r>
      <rPr>
        <sz val="10"/>
        <color rgb="FF000000"/>
        <rFont val="ＭＳ Ｐゴシック"/>
        <family val="3"/>
        <charset val="128"/>
      </rPr>
      <t>数える条件</t>
    </r>
    <r>
      <rPr>
        <sz val="10"/>
        <color rgb="FF000000"/>
        <rFont val="Arial"/>
        <family val="2"/>
      </rPr>
      <t>)</t>
    </r>
    <rPh sb="8" eb="9">
      <t>カタ</t>
    </rPh>
    <rPh sb="12" eb="14">
      <t>ハンイ</t>
    </rPh>
    <rPh sb="15" eb="16">
      <t>カゾ</t>
    </rPh>
    <rPh sb="18" eb="20">
      <t>ジョウケン</t>
    </rPh>
    <phoneticPr fontId="2"/>
  </si>
  <si>
    <r>
      <t>"</t>
    </r>
    <r>
      <rPr>
        <sz val="10"/>
        <color rgb="FF000000"/>
        <rFont val="ＭＳ Ｐゴシック"/>
        <family val="3"/>
        <charset val="128"/>
      </rPr>
      <t>数える条件</t>
    </r>
    <r>
      <rPr>
        <sz val="10"/>
        <color rgb="FF000000"/>
        <rFont val="Arial"/>
        <family val="2"/>
      </rPr>
      <t>"</t>
    </r>
    <rPh sb="1" eb="2">
      <t>カゾ</t>
    </rPh>
    <rPh sb="4" eb="6">
      <t>ジョウケン</t>
    </rPh>
    <phoneticPr fontId="2"/>
  </si>
  <si>
    <r>
      <rPr>
        <sz val="10"/>
        <color rgb="FF000000"/>
        <rFont val="ＭＳ Ｐゴシック"/>
        <family val="3"/>
        <charset val="128"/>
      </rPr>
      <t>←ダブルクオーテーション（キーボードの数字「</t>
    </r>
    <r>
      <rPr>
        <sz val="10"/>
        <color rgb="FF000000"/>
        <rFont val="Arial"/>
        <family val="2"/>
      </rPr>
      <t>2</t>
    </r>
    <r>
      <rPr>
        <sz val="10"/>
        <color rgb="FF000000"/>
        <rFont val="ＭＳ Ｐゴシック"/>
        <family val="3"/>
        <charset val="128"/>
      </rPr>
      <t>」のキーを</t>
    </r>
    <r>
      <rPr>
        <sz val="10"/>
        <color rgb="FF000000"/>
        <rFont val="Arial"/>
        <family val="2"/>
      </rPr>
      <t>shift+</t>
    </r>
    <r>
      <rPr>
        <sz val="10"/>
        <color rgb="FF000000"/>
        <rFont val="ＭＳ Ｐゴシック"/>
        <family val="3"/>
        <charset val="128"/>
      </rPr>
      <t>で打つと出ます）</t>
    </r>
    <rPh sb="19" eb="21">
      <t>スウジ</t>
    </rPh>
    <rPh sb="35" eb="36">
      <t>ウ</t>
    </rPh>
    <rPh sb="38" eb="39">
      <t>デ</t>
    </rPh>
    <phoneticPr fontId="2"/>
  </si>
  <si>
    <r>
      <rPr>
        <sz val="10"/>
        <color rgb="FF000000"/>
        <rFont val="Arial"/>
        <family val="2"/>
      </rPr>
      <t>=COUNTIF(</t>
    </r>
    <r>
      <rPr>
        <sz val="10"/>
        <color rgb="FF000000"/>
        <rFont val="ＭＳ Ｐゴシック"/>
        <family val="3"/>
        <charset val="128"/>
      </rPr>
      <t>身長データ</t>
    </r>
    <r>
      <rPr>
        <sz val="10"/>
        <color rgb="FF000000"/>
        <rFont val="Arial"/>
        <family val="2"/>
      </rPr>
      <t>!B$2:B$51,"</t>
    </r>
    <r>
      <rPr>
        <sz val="10"/>
        <color rgb="FF000000"/>
        <rFont val="ＭＳ Ｐゴシック"/>
        <family val="3"/>
        <charset val="128"/>
      </rPr>
      <t>男性</t>
    </r>
    <r>
      <rPr>
        <sz val="10"/>
        <color rgb="FF000000"/>
        <rFont val="Arial"/>
        <family val="2"/>
      </rPr>
      <t>")</t>
    </r>
    <phoneticPr fontId="2"/>
  </si>
  <si>
    <r>
      <rPr>
        <sz val="10"/>
        <color rgb="FF000000"/>
        <rFont val="Arial"/>
        <family val="2"/>
      </rPr>
      <t>=COUNTIF(</t>
    </r>
    <r>
      <rPr>
        <sz val="10"/>
        <color rgb="FF000000"/>
        <rFont val="ＭＳ Ｐゴシック"/>
        <family val="3"/>
        <charset val="128"/>
      </rPr>
      <t>身長データ</t>
    </r>
    <r>
      <rPr>
        <sz val="10"/>
        <color rgb="FF000000"/>
        <rFont val="Arial"/>
        <family val="2"/>
      </rPr>
      <t>!B$2:B$51,"</t>
    </r>
    <r>
      <rPr>
        <sz val="10"/>
        <color rgb="FF000000"/>
        <rFont val="ＭＳ Ｐゴシック"/>
        <family val="3"/>
        <charset val="128"/>
      </rPr>
      <t>女性</t>
    </r>
    <r>
      <rPr>
        <sz val="10"/>
        <color rgb="FF000000"/>
        <rFont val="Arial"/>
        <family val="2"/>
      </rPr>
      <t>")</t>
    </r>
    <rPh sb="25" eb="27">
      <t>ジョセイ</t>
    </rPh>
    <phoneticPr fontId="2"/>
  </si>
  <si>
    <r>
      <t>=COUNTIF(</t>
    </r>
    <r>
      <rPr>
        <sz val="10"/>
        <color rgb="FF000000"/>
        <rFont val="ＭＳ Ｐゴシック"/>
        <family val="3"/>
        <charset val="128"/>
      </rPr>
      <t>身長データ</t>
    </r>
    <r>
      <rPr>
        <sz val="10"/>
        <color rgb="FF000000"/>
        <rFont val="Arial"/>
        <family val="2"/>
      </rPr>
      <t>!B$2:B$51,</t>
    </r>
    <r>
      <rPr>
        <sz val="10"/>
        <color rgb="FF000000"/>
        <rFont val="Arial"/>
        <family val="2"/>
      </rPr>
      <t>B8</t>
    </r>
    <r>
      <rPr>
        <sz val="10"/>
        <color rgb="FF000000"/>
        <rFont val="Arial"/>
        <family val="2"/>
      </rPr>
      <t>)</t>
    </r>
    <phoneticPr fontId="2"/>
  </si>
  <si>
    <r>
      <t>=COUNTIF(</t>
    </r>
    <r>
      <rPr>
        <sz val="10"/>
        <color rgb="FF000000"/>
        <rFont val="ＭＳ Ｐゴシック"/>
        <family val="3"/>
        <charset val="128"/>
      </rPr>
      <t>身長データ</t>
    </r>
    <r>
      <rPr>
        <sz val="10"/>
        <color rgb="FF000000"/>
        <rFont val="Arial"/>
        <family val="2"/>
      </rPr>
      <t>!B$2:B$51,</t>
    </r>
    <r>
      <rPr>
        <sz val="10"/>
        <color rgb="FF000000"/>
        <rFont val="Arial"/>
        <family val="2"/>
      </rPr>
      <t>B9</t>
    </r>
    <r>
      <rPr>
        <sz val="10"/>
        <color rgb="FF000000"/>
        <rFont val="Arial"/>
        <family val="2"/>
      </rPr>
      <t>)</t>
    </r>
    <phoneticPr fontId="2"/>
  </si>
  <si>
    <r>
      <t>$</t>
    </r>
    <r>
      <rPr>
        <sz val="10"/>
        <color rgb="FF000000"/>
        <rFont val="ＭＳ Ｐゴシック"/>
        <family val="3"/>
        <charset val="128"/>
      </rPr>
      <t>が数字の前にないとコピペした際に数字が変化してしまうので注意</t>
    </r>
    <rPh sb="2" eb="4">
      <t>スウジ</t>
    </rPh>
    <rPh sb="5" eb="6">
      <t>マエ</t>
    </rPh>
    <rPh sb="15" eb="16">
      <t>サイ</t>
    </rPh>
    <rPh sb="17" eb="19">
      <t>スウジ</t>
    </rPh>
    <rPh sb="20" eb="22">
      <t>ヘンカ</t>
    </rPh>
    <rPh sb="29" eb="31">
      <t>チュウイ</t>
    </rPh>
    <phoneticPr fontId="2"/>
  </si>
  <si>
    <t>IFの使い方</t>
    <rPh sb="3" eb="4">
      <t>ツカ</t>
    </rPh>
    <rPh sb="5" eb="6">
      <t>カタ</t>
    </rPh>
    <phoneticPr fontId="2"/>
  </si>
  <si>
    <t>入力したデータが以下のように文字列のものを「0」「1」に置き換えたい</t>
    <rPh sb="0" eb="2">
      <t>ニュウリョク</t>
    </rPh>
    <rPh sb="8" eb="10">
      <t>イカ</t>
    </rPh>
    <rPh sb="14" eb="17">
      <t>モジレツ</t>
    </rPh>
    <rPh sb="28" eb="29">
      <t>オ</t>
    </rPh>
    <rPh sb="30" eb="31">
      <t>カ</t>
    </rPh>
    <phoneticPr fontId="2"/>
  </si>
  <si>
    <t>その他</t>
    <rPh sb="2" eb="3">
      <t>タ</t>
    </rPh>
    <phoneticPr fontId="2"/>
  </si>
  <si>
    <t>バナナ</t>
    <phoneticPr fontId="2"/>
  </si>
  <si>
    <r>
      <t>=IF(G14="</t>
    </r>
    <r>
      <rPr>
        <sz val="10"/>
        <color rgb="FF000000"/>
        <rFont val="ＭＳ Ｐゴシック"/>
        <family val="3"/>
        <charset val="128"/>
      </rPr>
      <t>女性</t>
    </r>
    <r>
      <rPr>
        <sz val="10"/>
        <color rgb="FF000000"/>
        <rFont val="Arial"/>
        <family val="2"/>
      </rPr>
      <t>",1,IF(G14="</t>
    </r>
    <r>
      <rPr>
        <sz val="10"/>
        <color rgb="FF000000"/>
        <rFont val="ＭＳ Ｐゴシック"/>
        <family val="3"/>
        <charset val="128"/>
      </rPr>
      <t>男性</t>
    </r>
    <r>
      <rPr>
        <sz val="10"/>
        <color rgb="FF000000"/>
        <rFont val="Arial"/>
        <family val="2"/>
      </rPr>
      <t>",0,"</t>
    </r>
    <r>
      <rPr>
        <sz val="10"/>
        <color rgb="FF000000"/>
        <rFont val="ＭＳ Ｐゴシック"/>
        <family val="3"/>
        <charset val="128"/>
      </rPr>
      <t>男性でも女性でもありません</t>
    </r>
    <r>
      <rPr>
        <sz val="10"/>
        <color rgb="FF000000"/>
        <rFont val="Arial"/>
        <family val="2"/>
      </rPr>
      <t>"))</t>
    </r>
    <phoneticPr fontId="2"/>
  </si>
  <si>
    <r>
      <rPr>
        <sz val="10"/>
        <color rgb="FF000000"/>
        <rFont val="Arial"/>
        <family val="2"/>
      </rPr>
      <t>=IF(</t>
    </r>
    <r>
      <rPr>
        <sz val="10"/>
        <color rgb="FF000000"/>
        <rFont val="ＭＳ Ｐゴシック"/>
        <family val="3"/>
        <charset val="128"/>
      </rPr>
      <t>条件の式</t>
    </r>
    <r>
      <rPr>
        <sz val="10"/>
        <color rgb="FF000000"/>
        <rFont val="Arial"/>
        <family val="2"/>
      </rPr>
      <t>,</t>
    </r>
    <r>
      <rPr>
        <sz val="10"/>
        <color rgb="FF000000"/>
        <rFont val="ＭＳ Ｐゴシック"/>
        <family val="3"/>
        <charset val="128"/>
      </rPr>
      <t>当てはまる場合</t>
    </r>
    <r>
      <rPr>
        <sz val="10"/>
        <color rgb="FF000000"/>
        <rFont val="Arial"/>
        <family val="2"/>
      </rPr>
      <t>,</t>
    </r>
    <r>
      <rPr>
        <sz val="10"/>
        <color rgb="FF000000"/>
        <rFont val="ＭＳ Ｐゴシック"/>
        <family val="3"/>
        <charset val="128"/>
      </rPr>
      <t>当てはまらない場合</t>
    </r>
    <r>
      <rPr>
        <sz val="10"/>
        <color rgb="FF000000"/>
        <rFont val="Arial"/>
        <family val="2"/>
      </rPr>
      <t>)</t>
    </r>
    <rPh sb="5" eb="7">
      <t>ジョウケン</t>
    </rPh>
    <rPh sb="8" eb="9">
      <t>シキ</t>
    </rPh>
    <rPh sb="10" eb="11">
      <t>ア</t>
    </rPh>
    <rPh sb="15" eb="17">
      <t>バアイ</t>
    </rPh>
    <rPh sb="18" eb="19">
      <t>ア</t>
    </rPh>
    <rPh sb="25" eb="27">
      <t>バアイ</t>
    </rPh>
    <phoneticPr fontId="2"/>
  </si>
  <si>
    <t>条件の式</t>
    <rPh sb="0" eb="2">
      <t>ジョウケン</t>
    </rPh>
    <rPh sb="3" eb="4">
      <t>シキ</t>
    </rPh>
    <phoneticPr fontId="2"/>
  </si>
  <si>
    <r>
      <rPr>
        <sz val="10"/>
        <color rgb="FF000000"/>
        <rFont val="ＭＳ Ｐゴシック"/>
        <family val="3"/>
        <charset val="128"/>
      </rPr>
      <t>セル</t>
    </r>
    <r>
      <rPr>
        <sz val="10"/>
        <color rgb="FF000000"/>
        <rFont val="Arial"/>
        <family val="2"/>
      </rPr>
      <t>="</t>
    </r>
    <r>
      <rPr>
        <sz val="10"/>
        <color rgb="FF000000"/>
        <rFont val="ＭＳ Ｐゴシック"/>
        <family val="3"/>
        <charset val="128"/>
      </rPr>
      <t>条件</t>
    </r>
    <r>
      <rPr>
        <sz val="10"/>
        <color rgb="FF000000"/>
        <rFont val="Arial"/>
        <family val="2"/>
      </rPr>
      <t>"</t>
    </r>
    <rPh sb="4" eb="6">
      <t>ジョウケン</t>
    </rPh>
    <phoneticPr fontId="2"/>
  </si>
  <si>
    <t>←数字の場合はダブルクオーテーションがいらない</t>
    <rPh sb="1" eb="3">
      <t>スウジ</t>
    </rPh>
    <rPh sb="4" eb="6">
      <t>バアイ</t>
    </rPh>
    <phoneticPr fontId="2"/>
  </si>
  <si>
    <r>
      <rPr>
        <sz val="10"/>
        <color rgb="FF000000"/>
        <rFont val="Arial"/>
        <family val="2"/>
      </rPr>
      <t>=IF(B14="</t>
    </r>
    <r>
      <rPr>
        <sz val="10"/>
        <color rgb="FF000000"/>
        <rFont val="ＭＳ Ｐゴシック"/>
        <family val="3"/>
        <charset val="128"/>
      </rPr>
      <t>女性</t>
    </r>
    <r>
      <rPr>
        <sz val="10"/>
        <color rgb="FF000000"/>
        <rFont val="Arial"/>
        <family val="2"/>
      </rPr>
      <t>",1,0)</t>
    </r>
    <phoneticPr fontId="2"/>
  </si>
  <si>
    <t>早く終わった人は・・・・</t>
    <rPh sb="0" eb="1">
      <t>ハヤ</t>
    </rPh>
    <rPh sb="2" eb="3">
      <t>オ</t>
    </rPh>
    <rPh sb="6" eb="7">
      <t>ヒト</t>
    </rPh>
    <phoneticPr fontId="2"/>
  </si>
  <si>
    <r>
      <rPr>
        <sz val="10"/>
        <color rgb="FF000000"/>
        <rFont val="ＭＳ Ｐゴシック"/>
        <family val="3"/>
        <charset val="128"/>
      </rPr>
      <t>身長データを使って</t>
    </r>
    <r>
      <rPr>
        <sz val="10"/>
        <color rgb="FF000000"/>
        <rFont val="Arial"/>
        <family val="2"/>
      </rPr>
      <t xml:space="preserve"> 150cm</t>
    </r>
    <r>
      <rPr>
        <sz val="10"/>
        <color rgb="FF000000"/>
        <rFont val="ＭＳ Ｐゴシック"/>
        <family val="3"/>
        <charset val="128"/>
      </rPr>
      <t>以上</t>
    </r>
    <r>
      <rPr>
        <sz val="10"/>
        <color rgb="FF000000"/>
        <rFont val="Arial"/>
        <family val="2"/>
      </rPr>
      <t>155cm</t>
    </r>
    <r>
      <rPr>
        <sz val="10"/>
        <color rgb="FF000000"/>
        <rFont val="ＭＳ Ｐゴシック"/>
        <family val="3"/>
        <charset val="128"/>
      </rPr>
      <t>未満の人を「</t>
    </r>
    <r>
      <rPr>
        <sz val="10"/>
        <color rgb="FF000000"/>
        <rFont val="Arial"/>
        <family val="2"/>
      </rPr>
      <t>1</t>
    </r>
    <r>
      <rPr>
        <sz val="10"/>
        <color rgb="FF000000"/>
        <rFont val="ＭＳ Ｐゴシック"/>
        <family val="3"/>
        <charset val="128"/>
      </rPr>
      <t>」と表示する式を</t>
    </r>
    <r>
      <rPr>
        <sz val="10"/>
        <color rgb="FF000000"/>
        <rFont val="Arial"/>
        <family val="2"/>
      </rPr>
      <t>IF</t>
    </r>
    <r>
      <rPr>
        <sz val="10"/>
        <color rgb="FF000000"/>
        <rFont val="ＭＳ Ｐゴシック"/>
        <family val="3"/>
        <charset val="128"/>
      </rPr>
      <t>関数を使って書いてみてください。</t>
    </r>
    <rPh sb="0" eb="2">
      <t>シンチョウ</t>
    </rPh>
    <rPh sb="6" eb="7">
      <t>ツカ</t>
    </rPh>
    <rPh sb="15" eb="17">
      <t>イジョウ</t>
    </rPh>
    <rPh sb="22" eb="24">
      <t>ミマン</t>
    </rPh>
    <rPh sb="25" eb="26">
      <t>ヒト</t>
    </rPh>
    <rPh sb="31" eb="33">
      <t>ヒョウジ</t>
    </rPh>
    <rPh sb="35" eb="36">
      <t>シキ</t>
    </rPh>
    <rPh sb="39" eb="41">
      <t>カンスウ</t>
    </rPh>
    <rPh sb="42" eb="43">
      <t>ツカ</t>
    </rPh>
    <rPh sb="45" eb="46">
      <t>カ</t>
    </rPh>
    <phoneticPr fontId="2"/>
  </si>
  <si>
    <t>身長</t>
  </si>
  <si>
    <r>
      <t>1</t>
    </r>
    <r>
      <rPr>
        <sz val="10"/>
        <color rgb="FF000000"/>
        <rFont val="Arial"/>
        <family val="2"/>
      </rPr>
      <t>50-155</t>
    </r>
    <phoneticPr fontId="2"/>
  </si>
  <si>
    <r>
      <t>1</t>
    </r>
    <r>
      <rPr>
        <sz val="10"/>
        <color rgb="FF000000"/>
        <rFont val="Arial"/>
        <family val="2"/>
      </rPr>
      <t>55-160</t>
    </r>
    <phoneticPr fontId="2"/>
  </si>
  <si>
    <t>データ種類</t>
    <rPh sb="3" eb="5">
      <t>シュルイ</t>
    </rPh>
    <phoneticPr fontId="2"/>
  </si>
  <si>
    <t>サンプル数</t>
    <rPh sb="4" eb="5">
      <t>スウ</t>
    </rPh>
    <phoneticPr fontId="2"/>
  </si>
  <si>
    <t>合計</t>
    <rPh sb="0" eb="2">
      <t>ゴウケイ</t>
    </rPh>
    <phoneticPr fontId="2"/>
  </si>
  <si>
    <t>平均</t>
    <rPh sb="0" eb="2">
      <t>ヘイキン</t>
    </rPh>
    <phoneticPr fontId="2"/>
  </si>
  <si>
    <t>不偏分散</t>
    <rPh sb="0" eb="2">
      <t>フヘン</t>
    </rPh>
    <rPh sb="2" eb="4">
      <t>ブンサン</t>
    </rPh>
    <phoneticPr fontId="2"/>
  </si>
  <si>
    <t>標準偏差</t>
    <rPh sb="0" eb="2">
      <t>ヒョウジュン</t>
    </rPh>
    <rPh sb="2" eb="4">
      <t>ヘンサ</t>
    </rPh>
    <phoneticPr fontId="2"/>
  </si>
  <si>
    <t>基本統計量</t>
    <rPh sb="0" eb="2">
      <t>キホン</t>
    </rPh>
    <rPh sb="2" eb="4">
      <t>トウケイ</t>
    </rPh>
    <rPh sb="4" eb="5">
      <t>リョウ</t>
    </rPh>
    <phoneticPr fontId="2"/>
  </si>
  <si>
    <t>標本</t>
    <rPh sb="0" eb="2">
      <t>ヒョウホン</t>
    </rPh>
    <phoneticPr fontId="2"/>
  </si>
  <si>
    <r>
      <t>=COUNT(</t>
    </r>
    <r>
      <rPr>
        <sz val="10"/>
        <color rgb="FF000000"/>
        <rFont val="ＭＳ Ｐゴシック"/>
        <family val="3"/>
        <charset val="128"/>
      </rPr>
      <t>範囲</t>
    </r>
    <r>
      <rPr>
        <sz val="10"/>
        <color rgb="FF000000"/>
        <rFont val="Arial"/>
        <family val="2"/>
      </rPr>
      <t>)</t>
    </r>
    <phoneticPr fontId="2"/>
  </si>
  <si>
    <r>
      <t>=SUM(</t>
    </r>
    <r>
      <rPr>
        <sz val="10"/>
        <color rgb="FF000000"/>
        <rFont val="ＭＳ Ｐゴシック"/>
        <family val="3"/>
        <charset val="128"/>
      </rPr>
      <t>範囲</t>
    </r>
    <r>
      <rPr>
        <sz val="10"/>
        <color rgb="FF000000"/>
        <rFont val="Arial"/>
        <family val="2"/>
      </rPr>
      <t>)</t>
    </r>
    <phoneticPr fontId="2"/>
  </si>
  <si>
    <r>
      <t>=AVERAGE(</t>
    </r>
    <r>
      <rPr>
        <sz val="10"/>
        <color rgb="FF000000"/>
        <rFont val="ＭＳ Ｐゴシック"/>
        <family val="3"/>
        <charset val="128"/>
      </rPr>
      <t>範囲</t>
    </r>
    <r>
      <rPr>
        <sz val="10"/>
        <color rgb="FF000000"/>
        <rFont val="Arial"/>
        <family val="2"/>
      </rPr>
      <t>)</t>
    </r>
    <phoneticPr fontId="2"/>
  </si>
  <si>
    <t>←点推定</t>
    <rPh sb="1" eb="4">
      <t>テンスイテイ</t>
    </rPh>
    <phoneticPr fontId="2"/>
  </si>
  <si>
    <r>
      <rPr>
        <sz val="10"/>
        <color rgb="FF000000"/>
        <rFont val="ＭＳ Ｐゴシック"/>
        <family val="3"/>
        <charset val="128"/>
      </rPr>
      <t>標本の平均が母集団の平均に一致する可能性があるという前提に基づくと、母集団の平均値を</t>
    </r>
    <r>
      <rPr>
        <sz val="10"/>
        <color rgb="FF000000"/>
        <rFont val="Arial"/>
        <family val="2"/>
      </rPr>
      <t>1</t>
    </r>
    <r>
      <rPr>
        <sz val="10"/>
        <color rgb="FF000000"/>
        <rFont val="ＭＳ Ｐゴシック"/>
        <family val="3"/>
        <charset val="128"/>
      </rPr>
      <t>つ推定したということで「点推定」</t>
    </r>
    <rPh sb="0" eb="2">
      <t>ヒョウホン</t>
    </rPh>
    <rPh sb="3" eb="5">
      <t>ヘイキン</t>
    </rPh>
    <rPh sb="6" eb="9">
      <t>ボシュウダン</t>
    </rPh>
    <rPh sb="10" eb="12">
      <t>ヘイキン</t>
    </rPh>
    <rPh sb="13" eb="15">
      <t>イッチ</t>
    </rPh>
    <rPh sb="17" eb="20">
      <t>カノウセイ</t>
    </rPh>
    <rPh sb="26" eb="28">
      <t>ゼンテイ</t>
    </rPh>
    <rPh sb="29" eb="30">
      <t>モト</t>
    </rPh>
    <rPh sb="34" eb="37">
      <t>ボシュウダン</t>
    </rPh>
    <rPh sb="38" eb="40">
      <t>ヘイキン</t>
    </rPh>
    <rPh sb="40" eb="41">
      <t>アタイ</t>
    </rPh>
    <rPh sb="44" eb="46">
      <t>スイテイ</t>
    </rPh>
    <rPh sb="55" eb="58">
      <t>テンスイテイ</t>
    </rPh>
    <phoneticPr fontId="2"/>
  </si>
  <si>
    <t>標本から求められる母集団の推定値として使われるばらつき</t>
    <rPh sb="0" eb="2">
      <t>ヒョウホン</t>
    </rPh>
    <rPh sb="4" eb="5">
      <t>モト</t>
    </rPh>
    <rPh sb="9" eb="12">
      <t>ボシュウダン</t>
    </rPh>
    <rPh sb="13" eb="15">
      <t>スイテイ</t>
    </rPh>
    <rPh sb="15" eb="16">
      <t>アタイ</t>
    </rPh>
    <rPh sb="19" eb="20">
      <t>ツカ</t>
    </rPh>
    <phoneticPr fontId="2"/>
  </si>
  <si>
    <r>
      <t>=VAR.S(</t>
    </r>
    <r>
      <rPr>
        <sz val="10"/>
        <color rgb="FF000000"/>
        <rFont val="ＭＳ Ｐゴシック"/>
        <family val="3"/>
        <charset val="128"/>
      </rPr>
      <t>範囲</t>
    </r>
    <r>
      <rPr>
        <sz val="10"/>
        <color rgb="FF000000"/>
        <rFont val="Arial"/>
        <family val="2"/>
      </rPr>
      <t>)    /   =VAR(</t>
    </r>
    <r>
      <rPr>
        <sz val="10"/>
        <color rgb="FF000000"/>
        <rFont val="ＭＳ Ｐゴシック"/>
        <family val="3"/>
        <charset val="128"/>
      </rPr>
      <t>範囲</t>
    </r>
    <r>
      <rPr>
        <sz val="10"/>
        <color rgb="FF000000"/>
        <rFont val="Arial"/>
        <family val="2"/>
      </rPr>
      <t>)</t>
    </r>
    <phoneticPr fontId="2"/>
  </si>
  <si>
    <t>データのばらつきの大きさを表す数字</t>
    <rPh sb="9" eb="10">
      <t>オオ</t>
    </rPh>
    <rPh sb="13" eb="14">
      <t>アラワ</t>
    </rPh>
    <rPh sb="15" eb="17">
      <t>スウジ</t>
    </rPh>
    <phoneticPr fontId="2"/>
  </si>
  <si>
    <r>
      <t>=STDEV.P(</t>
    </r>
    <r>
      <rPr>
        <sz val="10"/>
        <color rgb="FF000000"/>
        <rFont val="ＭＳ Ｐゴシック"/>
        <family val="3"/>
        <charset val="128"/>
      </rPr>
      <t>範囲</t>
    </r>
    <r>
      <rPr>
        <sz val="10"/>
        <color rgb="FF000000"/>
        <rFont val="Arial"/>
        <family val="2"/>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</si>
</sst>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sz val="10"/>
      <color theme="1"/>
      <name val="Arial"/>
      <family val="2"/>
    </font>
    <font>
      <sz val="6"/>
      <name val="ＭＳ Ｐゴシック"/>
      <family val="3"/>
      <charset val="128"/>
    </font>
    <font>
      <sz val="10"/>
      <color theme="1"/>
      <name val="ＭＳ Ｐゴシック"/>
      <family val="3"/>
      <charset val="128"/>
    </font>
    <font>
      <sz val="10"/>
      <color rgb="FF000000"/>
      <name val="ＭＳ Ｐゴシック"/>
      <family val="3"/>
      <charset val="128"/>
    </font>
    <font>
      <sz val="10"/>
      <color rgb="FF00000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
    <xf numFmtId="0" fontId="0" fillId="0" borderId="0"/>
  </cellStyleXfs>
  <cellXfs count="13">
    <xf numFmtId="0" fontId="0" fillId="0" borderId="0" xfId="0" applyFont="1" applyAlignment="1"/>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5" fillId="0" borderId="0" xfId="0" applyFont="1" applyAlignment="1"/>
    <xf numFmtId="0" fontId="4" fillId="0" borderId="0" xfId="0" applyFont="1" applyAlignment="1"/>
    <xf numFmtId="0" fontId="5" fillId="0" borderId="0" xfId="0" quotePrefix="1" applyFont="1" applyAlignment="1"/>
    <xf numFmtId="0" fontId="0" fillId="0" borderId="0" xfId="0" applyFont="1" applyAlignment="1">
      <alignment horizontal="left"/>
    </xf>
    <xf numFmtId="0" fontId="0" fillId="2" borderId="0" xfId="0" applyFont="1" applyFill="1" applyAlignment="1"/>
    <xf numFmtId="0" fontId="4" fillId="2" borderId="0" xfId="0" applyFont="1" applyFill="1" applyAlignment="1"/>
    <xf numFmtId="0" fontId="5" fillId="2" borderId="0" xfId="0" applyFont="1" applyFill="1" applyAlignment="1"/>
    <xf numFmtId="0" fontId="5"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51"/>
  <sheetViews>
    <sheetView workbookViewId="0">
      <pane ySplit="1" topLeftCell="A29" activePane="bottomLeft" state="frozen"/>
      <selection pane="bottomLeft" activeCell="F38" sqref="F38"/>
    </sheetView>
  </sheetViews>
  <sheetFormatPr defaultColWidth="14.42578125" defaultRowHeight="15.75" customHeight="1" x14ac:dyDescent="0.2"/>
  <cols>
    <col min="1" max="1" width="6.7109375" style="4" bestFit="1" customWidth="1"/>
    <col min="2" max="2" width="5.42578125" style="4" bestFit="1" customWidth="1"/>
    <col min="3" max="7" width="21.5703125" customWidth="1"/>
  </cols>
  <sheetData>
    <row r="1" spans="1:2" x14ac:dyDescent="0.2">
      <c r="A1" s="1" t="s">
        <v>3</v>
      </c>
      <c r="B1" s="2" t="s">
        <v>2</v>
      </c>
    </row>
    <row r="2" spans="1:2" x14ac:dyDescent="0.2">
      <c r="A2" s="3">
        <v>155</v>
      </c>
      <c r="B2" s="2" t="s">
        <v>0</v>
      </c>
    </row>
    <row r="3" spans="1:2" x14ac:dyDescent="0.2">
      <c r="A3" s="3">
        <v>156</v>
      </c>
      <c r="B3" s="2" t="s">
        <v>0</v>
      </c>
    </row>
    <row r="4" spans="1:2" x14ac:dyDescent="0.2">
      <c r="A4" s="3">
        <v>159</v>
      </c>
      <c r="B4" s="2" t="s">
        <v>0</v>
      </c>
    </row>
    <row r="5" spans="1:2" x14ac:dyDescent="0.2">
      <c r="A5" s="3">
        <v>165</v>
      </c>
      <c r="B5" s="2" t="s">
        <v>0</v>
      </c>
    </row>
    <row r="6" spans="1:2" x14ac:dyDescent="0.2">
      <c r="A6" s="3">
        <v>169.6</v>
      </c>
      <c r="B6" s="2" t="s">
        <v>0</v>
      </c>
    </row>
    <row r="7" spans="1:2" x14ac:dyDescent="0.2">
      <c r="A7" s="3">
        <v>155</v>
      </c>
      <c r="B7" s="2" t="s">
        <v>0</v>
      </c>
    </row>
    <row r="8" spans="1:2" x14ac:dyDescent="0.2">
      <c r="A8" s="3">
        <v>157</v>
      </c>
      <c r="B8" s="2" t="s">
        <v>0</v>
      </c>
    </row>
    <row r="9" spans="1:2" x14ac:dyDescent="0.2">
      <c r="A9" s="3">
        <v>154</v>
      </c>
      <c r="B9" s="2" t="s">
        <v>0</v>
      </c>
    </row>
    <row r="10" spans="1:2" x14ac:dyDescent="0.2">
      <c r="A10" s="3">
        <v>162</v>
      </c>
      <c r="B10" s="2" t="s">
        <v>0</v>
      </c>
    </row>
    <row r="11" spans="1:2" x14ac:dyDescent="0.2">
      <c r="A11" s="3">
        <v>164</v>
      </c>
      <c r="B11" s="2" t="s">
        <v>1</v>
      </c>
    </row>
    <row r="12" spans="1:2" x14ac:dyDescent="0.2">
      <c r="A12" s="3">
        <v>161</v>
      </c>
      <c r="B12" s="2" t="s">
        <v>0</v>
      </c>
    </row>
    <row r="13" spans="1:2" x14ac:dyDescent="0.2">
      <c r="A13" s="3">
        <v>163</v>
      </c>
      <c r="B13" s="2" t="s">
        <v>0</v>
      </c>
    </row>
    <row r="14" spans="1:2" x14ac:dyDescent="0.2">
      <c r="A14" s="3">
        <v>165</v>
      </c>
      <c r="B14" s="2" t="s">
        <v>0</v>
      </c>
    </row>
    <row r="15" spans="1:2" x14ac:dyDescent="0.2">
      <c r="A15" s="3">
        <v>173.5</v>
      </c>
      <c r="B15" s="2" t="s">
        <v>1</v>
      </c>
    </row>
    <row r="16" spans="1:2" x14ac:dyDescent="0.2">
      <c r="A16" s="3">
        <v>161</v>
      </c>
      <c r="B16" s="2" t="s">
        <v>0</v>
      </c>
    </row>
    <row r="17" spans="1:2" x14ac:dyDescent="0.2">
      <c r="A17" s="3">
        <v>163</v>
      </c>
      <c r="B17" s="2" t="s">
        <v>0</v>
      </c>
    </row>
    <row r="18" spans="1:2" x14ac:dyDescent="0.2">
      <c r="A18" s="3">
        <v>152</v>
      </c>
      <c r="B18" s="2" t="s">
        <v>0</v>
      </c>
    </row>
    <row r="19" spans="1:2" x14ac:dyDescent="0.2">
      <c r="A19" s="3">
        <v>169</v>
      </c>
      <c r="B19" s="2" t="s">
        <v>1</v>
      </c>
    </row>
    <row r="20" spans="1:2" x14ac:dyDescent="0.2">
      <c r="A20" s="3">
        <v>163</v>
      </c>
      <c r="B20" s="2" t="s">
        <v>0</v>
      </c>
    </row>
    <row r="21" spans="1:2" x14ac:dyDescent="0.2">
      <c r="A21" s="3">
        <v>156</v>
      </c>
      <c r="B21" s="2" t="s">
        <v>0</v>
      </c>
    </row>
    <row r="22" spans="1:2" x14ac:dyDescent="0.2">
      <c r="A22" s="3">
        <v>168</v>
      </c>
      <c r="B22" s="2" t="s">
        <v>1</v>
      </c>
    </row>
    <row r="23" spans="1:2" x14ac:dyDescent="0.2">
      <c r="A23" s="3">
        <v>155</v>
      </c>
      <c r="B23" s="2" t="s">
        <v>0</v>
      </c>
    </row>
    <row r="24" spans="1:2" x14ac:dyDescent="0.2">
      <c r="A24" s="3">
        <v>165</v>
      </c>
      <c r="B24" s="2" t="s">
        <v>1</v>
      </c>
    </row>
    <row r="25" spans="1:2" x14ac:dyDescent="0.2">
      <c r="A25" s="3">
        <v>160.80000000000001</v>
      </c>
      <c r="B25" s="2" t="s">
        <v>0</v>
      </c>
    </row>
    <row r="26" spans="1:2" x14ac:dyDescent="0.2">
      <c r="A26" s="3">
        <v>158</v>
      </c>
      <c r="B26" s="2" t="s">
        <v>0</v>
      </c>
    </row>
    <row r="27" spans="1:2" x14ac:dyDescent="0.2">
      <c r="A27" s="3">
        <v>165</v>
      </c>
      <c r="B27" s="2" t="s">
        <v>0</v>
      </c>
    </row>
    <row r="28" spans="1:2" x14ac:dyDescent="0.2">
      <c r="A28" s="3">
        <v>177</v>
      </c>
      <c r="B28" s="2" t="s">
        <v>1</v>
      </c>
    </row>
    <row r="29" spans="1:2" x14ac:dyDescent="0.2">
      <c r="A29" s="3">
        <v>155</v>
      </c>
      <c r="B29" s="2" t="s">
        <v>0</v>
      </c>
    </row>
    <row r="30" spans="1:2" x14ac:dyDescent="0.2">
      <c r="A30" s="3">
        <v>158</v>
      </c>
      <c r="B30" s="2" t="s">
        <v>0</v>
      </c>
    </row>
    <row r="31" spans="1:2" x14ac:dyDescent="0.2">
      <c r="A31" s="3">
        <v>158</v>
      </c>
      <c r="B31" s="2" t="s">
        <v>0</v>
      </c>
    </row>
    <row r="32" spans="1:2" x14ac:dyDescent="0.2">
      <c r="A32" s="3">
        <v>157</v>
      </c>
      <c r="B32" s="2" t="s">
        <v>1</v>
      </c>
    </row>
    <row r="33" spans="1:2" x14ac:dyDescent="0.2">
      <c r="A33" s="3">
        <v>156</v>
      </c>
      <c r="B33" s="2" t="s">
        <v>0</v>
      </c>
    </row>
    <row r="34" spans="1:2" x14ac:dyDescent="0.2">
      <c r="A34" s="3">
        <v>160</v>
      </c>
      <c r="B34" s="2" t="s">
        <v>0</v>
      </c>
    </row>
    <row r="35" spans="1:2" x14ac:dyDescent="0.2">
      <c r="A35" s="3">
        <v>158</v>
      </c>
      <c r="B35" s="2" t="s">
        <v>0</v>
      </c>
    </row>
    <row r="36" spans="1:2" x14ac:dyDescent="0.2">
      <c r="A36" s="3">
        <v>163</v>
      </c>
      <c r="B36" s="2" t="s">
        <v>0</v>
      </c>
    </row>
    <row r="37" spans="1:2" x14ac:dyDescent="0.2">
      <c r="A37" s="3">
        <v>165</v>
      </c>
      <c r="B37" s="2" t="s">
        <v>1</v>
      </c>
    </row>
    <row r="38" spans="1:2" x14ac:dyDescent="0.2">
      <c r="A38" s="3">
        <v>168</v>
      </c>
      <c r="B38" s="2" t="s">
        <v>0</v>
      </c>
    </row>
    <row r="39" spans="1:2" x14ac:dyDescent="0.2">
      <c r="A39" s="3">
        <v>150</v>
      </c>
      <c r="B39" s="2" t="s">
        <v>0</v>
      </c>
    </row>
    <row r="40" spans="1:2" x14ac:dyDescent="0.2">
      <c r="A40" s="3">
        <v>165</v>
      </c>
      <c r="B40" s="2" t="s">
        <v>1</v>
      </c>
    </row>
    <row r="41" spans="1:2" x14ac:dyDescent="0.2">
      <c r="A41" s="3">
        <v>170</v>
      </c>
      <c r="B41" s="2" t="s">
        <v>1</v>
      </c>
    </row>
    <row r="42" spans="1:2" x14ac:dyDescent="0.2">
      <c r="A42" s="3">
        <v>145</v>
      </c>
      <c r="B42" s="2" t="s">
        <v>0</v>
      </c>
    </row>
    <row r="43" spans="1:2" x14ac:dyDescent="0.2">
      <c r="A43" s="3">
        <v>161</v>
      </c>
      <c r="B43" s="2" t="s">
        <v>0</v>
      </c>
    </row>
    <row r="44" spans="1:2" x14ac:dyDescent="0.2">
      <c r="A44" s="3">
        <v>163</v>
      </c>
      <c r="B44" s="2" t="s">
        <v>0</v>
      </c>
    </row>
    <row r="45" spans="1:2" x14ac:dyDescent="0.2">
      <c r="A45" s="3">
        <v>165</v>
      </c>
      <c r="B45" s="2" t="s">
        <v>0</v>
      </c>
    </row>
    <row r="46" spans="1:2" x14ac:dyDescent="0.2">
      <c r="A46" s="3">
        <v>176</v>
      </c>
      <c r="B46" s="2" t="s">
        <v>1</v>
      </c>
    </row>
    <row r="47" spans="1:2" x14ac:dyDescent="0.2">
      <c r="A47" s="3">
        <v>160</v>
      </c>
      <c r="B47" s="2" t="s">
        <v>0</v>
      </c>
    </row>
    <row r="48" spans="1:2" x14ac:dyDescent="0.2">
      <c r="A48" s="3">
        <v>152</v>
      </c>
      <c r="B48" s="2" t="s">
        <v>0</v>
      </c>
    </row>
    <row r="49" spans="1:2" x14ac:dyDescent="0.2">
      <c r="A49" s="3">
        <v>158</v>
      </c>
      <c r="B49" s="2" t="s">
        <v>0</v>
      </c>
    </row>
    <row r="50" spans="1:2" x14ac:dyDescent="0.2">
      <c r="A50" s="3">
        <v>157</v>
      </c>
      <c r="B50" s="2" t="s">
        <v>0</v>
      </c>
    </row>
    <row r="51" spans="1:2" x14ac:dyDescent="0.2">
      <c r="A51" s="3">
        <v>158</v>
      </c>
      <c r="B51" s="2" t="s">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7"/>
  <sheetViews>
    <sheetView workbookViewId="0">
      <selection activeCell="U28" sqref="U28"/>
    </sheetView>
  </sheetViews>
  <sheetFormatPr defaultRowHeight="12.75" x14ac:dyDescent="0.2"/>
  <cols>
    <col min="8" max="8" width="9.140625" style="8"/>
  </cols>
  <sheetData>
    <row r="2" spans="2:25" x14ac:dyDescent="0.2">
      <c r="B2" s="7" t="s">
        <v>4</v>
      </c>
    </row>
    <row r="3" spans="2:25" x14ac:dyDescent="0.2">
      <c r="B3" s="7" t="s">
        <v>5</v>
      </c>
    </row>
    <row r="5" spans="2:25" x14ac:dyDescent="0.2">
      <c r="B5" s="6" t="s">
        <v>1</v>
      </c>
      <c r="C5">
        <f>COUNTIF(身長データ!B$2:B$51,"男性")</f>
        <v>11</v>
      </c>
      <c r="E5" s="7" t="s">
        <v>8</v>
      </c>
      <c r="K5" s="5" t="s">
        <v>6</v>
      </c>
      <c r="M5" s="5" t="s">
        <v>7</v>
      </c>
    </row>
    <row r="6" spans="2:25" x14ac:dyDescent="0.2">
      <c r="B6" s="6" t="s">
        <v>0</v>
      </c>
      <c r="C6">
        <f>COUNTIF(身長データ!B$2:B$51,"女性")</f>
        <v>39</v>
      </c>
      <c r="E6" s="7" t="s">
        <v>9</v>
      </c>
      <c r="K6" s="5" t="s">
        <v>12</v>
      </c>
    </row>
    <row r="8" spans="2:25" x14ac:dyDescent="0.2">
      <c r="B8" s="6" t="s">
        <v>1</v>
      </c>
      <c r="C8">
        <f>COUNTIF(身長データ!B$2:B$51,B8)</f>
        <v>11</v>
      </c>
      <c r="E8" s="7" t="s">
        <v>10</v>
      </c>
    </row>
    <row r="9" spans="2:25" x14ac:dyDescent="0.2">
      <c r="B9" s="6" t="s">
        <v>0</v>
      </c>
      <c r="C9">
        <f>COUNTIF(身長データ!B$2:B$51,B9)</f>
        <v>39</v>
      </c>
      <c r="E9" s="7" t="s">
        <v>11</v>
      </c>
    </row>
    <row r="10" spans="2:25" x14ac:dyDescent="0.2">
      <c r="B10" s="6"/>
    </row>
    <row r="11" spans="2:25" x14ac:dyDescent="0.2">
      <c r="B11" s="6"/>
    </row>
    <row r="12" spans="2:25" x14ac:dyDescent="0.2">
      <c r="B12" s="6" t="s">
        <v>13</v>
      </c>
      <c r="E12" s="7" t="s">
        <v>18</v>
      </c>
      <c r="K12" s="6" t="s">
        <v>19</v>
      </c>
      <c r="L12" s="5" t="s">
        <v>20</v>
      </c>
      <c r="N12" s="6" t="s">
        <v>21</v>
      </c>
    </row>
    <row r="13" spans="2:25" x14ac:dyDescent="0.2">
      <c r="B13" s="6" t="s">
        <v>14</v>
      </c>
    </row>
    <row r="14" spans="2:25" x14ac:dyDescent="0.2">
      <c r="B14" s="2" t="s">
        <v>0</v>
      </c>
      <c r="C14" s="4">
        <f>IF(B14="女性",1,0)</f>
        <v>1</v>
      </c>
      <c r="D14" s="7" t="s">
        <v>22</v>
      </c>
      <c r="G14" s="2" t="s">
        <v>0</v>
      </c>
      <c r="H14" s="8">
        <f>IF(G14="女性",1,IF(G14="男性",0,"男性でも女性でもありません"))</f>
        <v>1</v>
      </c>
      <c r="I14" s="7" t="s">
        <v>17</v>
      </c>
      <c r="P14" s="10" t="s">
        <v>23</v>
      </c>
      <c r="Q14" s="9"/>
      <c r="R14" s="9"/>
      <c r="S14" s="9"/>
      <c r="T14" s="9"/>
      <c r="U14" s="9"/>
      <c r="V14" s="9"/>
      <c r="W14" s="9"/>
      <c r="X14" s="9"/>
      <c r="Y14" s="9"/>
    </row>
    <row r="15" spans="2:25" x14ac:dyDescent="0.2">
      <c r="B15" s="2" t="s">
        <v>0</v>
      </c>
      <c r="C15" s="4">
        <f t="shared" ref="C15:C63" si="0">IF(B15="女性",1,0)</f>
        <v>1</v>
      </c>
      <c r="G15" s="2" t="s">
        <v>0</v>
      </c>
      <c r="H15" s="8">
        <f t="shared" ref="H15:H63" si="1">IF(G15="女性",1,IF(G15="男性",0,"男性でも女性でもありません"))</f>
        <v>1</v>
      </c>
      <c r="P15" s="11" t="s">
        <v>24</v>
      </c>
      <c r="Q15" s="9"/>
      <c r="R15" s="9"/>
      <c r="S15" s="9"/>
      <c r="T15" s="9"/>
      <c r="U15" s="9"/>
      <c r="V15" s="9"/>
      <c r="W15" s="9"/>
      <c r="X15" s="9"/>
      <c r="Y15" s="9"/>
    </row>
    <row r="16" spans="2:25" x14ac:dyDescent="0.2">
      <c r="B16" s="2" t="s">
        <v>0</v>
      </c>
      <c r="C16" s="4">
        <f t="shared" si="0"/>
        <v>1</v>
      </c>
      <c r="G16" s="2" t="s">
        <v>0</v>
      </c>
      <c r="H16" s="8">
        <f t="shared" si="1"/>
        <v>1</v>
      </c>
      <c r="Q16" s="12" t="s">
        <v>26</v>
      </c>
      <c r="R16" s="12" t="s">
        <v>27</v>
      </c>
    </row>
    <row r="17" spans="2:18" x14ac:dyDescent="0.2">
      <c r="B17" s="2" t="s">
        <v>0</v>
      </c>
      <c r="C17" s="4">
        <f t="shared" si="0"/>
        <v>1</v>
      </c>
      <c r="G17" s="2" t="s">
        <v>0</v>
      </c>
      <c r="H17" s="8">
        <f t="shared" si="1"/>
        <v>1</v>
      </c>
      <c r="P17" t="s">
        <v>25</v>
      </c>
      <c r="Q17" s="12">
        <f>SUM(Q18:Q67)</f>
        <v>4</v>
      </c>
      <c r="R17" s="12">
        <f>SUM(R18:R67)</f>
        <v>17</v>
      </c>
    </row>
    <row r="18" spans="2:18" x14ac:dyDescent="0.2">
      <c r="B18" s="2" t="s">
        <v>0</v>
      </c>
      <c r="C18" s="4">
        <f t="shared" si="0"/>
        <v>1</v>
      </c>
      <c r="G18" s="2" t="s">
        <v>0</v>
      </c>
      <c r="H18" s="8">
        <f t="shared" si="1"/>
        <v>1</v>
      </c>
      <c r="P18">
        <v>155</v>
      </c>
      <c r="Q18" s="4">
        <f t="shared" ref="Q18:Q35" si="2">IF(P18&gt;=150,IF(P18&lt;155,1,0),0)</f>
        <v>0</v>
      </c>
      <c r="R18" s="4">
        <f>IF(P18&gt;=155,IF(P18&lt;160,1,0),0)</f>
        <v>1</v>
      </c>
    </row>
    <row r="19" spans="2:18" x14ac:dyDescent="0.2">
      <c r="B19" s="2" t="s">
        <v>0</v>
      </c>
      <c r="C19" s="4">
        <f t="shared" si="0"/>
        <v>1</v>
      </c>
      <c r="G19" s="2" t="s">
        <v>0</v>
      </c>
      <c r="H19" s="8">
        <f t="shared" si="1"/>
        <v>1</v>
      </c>
      <c r="P19">
        <v>156</v>
      </c>
      <c r="Q19" s="4">
        <f t="shared" si="2"/>
        <v>0</v>
      </c>
      <c r="R19" s="4">
        <f t="shared" ref="R19:R67" si="3">IF(P19&gt;=155,IF(P19&lt;160,1,0),0)</f>
        <v>1</v>
      </c>
    </row>
    <row r="20" spans="2:18" x14ac:dyDescent="0.2">
      <c r="B20" s="2" t="s">
        <v>0</v>
      </c>
      <c r="C20" s="4">
        <f t="shared" si="0"/>
        <v>1</v>
      </c>
      <c r="G20" s="2" t="s">
        <v>0</v>
      </c>
      <c r="H20" s="8">
        <f t="shared" si="1"/>
        <v>1</v>
      </c>
      <c r="P20">
        <v>159</v>
      </c>
      <c r="Q20" s="4">
        <f t="shared" si="2"/>
        <v>0</v>
      </c>
      <c r="R20" s="4">
        <f t="shared" si="3"/>
        <v>1</v>
      </c>
    </row>
    <row r="21" spans="2:18" x14ac:dyDescent="0.2">
      <c r="B21" s="2" t="s">
        <v>0</v>
      </c>
      <c r="C21" s="4">
        <f t="shared" si="0"/>
        <v>1</v>
      </c>
      <c r="G21" s="2" t="s">
        <v>0</v>
      </c>
      <c r="H21" s="8">
        <f t="shared" si="1"/>
        <v>1</v>
      </c>
      <c r="P21">
        <v>165</v>
      </c>
      <c r="Q21" s="4">
        <f t="shared" si="2"/>
        <v>0</v>
      </c>
      <c r="R21" s="4">
        <f t="shared" si="3"/>
        <v>0</v>
      </c>
    </row>
    <row r="22" spans="2:18" x14ac:dyDescent="0.2">
      <c r="B22" s="2" t="s">
        <v>0</v>
      </c>
      <c r="C22" s="4">
        <f t="shared" si="0"/>
        <v>1</v>
      </c>
      <c r="G22" s="2" t="s">
        <v>0</v>
      </c>
      <c r="H22" s="8">
        <f t="shared" si="1"/>
        <v>1</v>
      </c>
      <c r="P22">
        <v>169.6</v>
      </c>
      <c r="Q22" s="4">
        <f t="shared" si="2"/>
        <v>0</v>
      </c>
      <c r="R22" s="4">
        <f t="shared" si="3"/>
        <v>0</v>
      </c>
    </row>
    <row r="23" spans="2:18" x14ac:dyDescent="0.2">
      <c r="B23" s="2" t="s">
        <v>1</v>
      </c>
      <c r="C23" s="4">
        <f t="shared" si="0"/>
        <v>0</v>
      </c>
      <c r="G23" s="2" t="s">
        <v>1</v>
      </c>
      <c r="H23" s="8">
        <f t="shared" si="1"/>
        <v>0</v>
      </c>
      <c r="P23">
        <v>155</v>
      </c>
      <c r="Q23" s="4">
        <f t="shared" si="2"/>
        <v>0</v>
      </c>
      <c r="R23" s="4">
        <f t="shared" si="3"/>
        <v>1</v>
      </c>
    </row>
    <row r="24" spans="2:18" x14ac:dyDescent="0.2">
      <c r="B24" s="2" t="s">
        <v>0</v>
      </c>
      <c r="C24" s="4">
        <f t="shared" si="0"/>
        <v>1</v>
      </c>
      <c r="G24" s="2" t="s">
        <v>15</v>
      </c>
      <c r="H24" s="8" t="str">
        <f t="shared" si="1"/>
        <v>男性でも女性でもありません</v>
      </c>
      <c r="P24">
        <v>157</v>
      </c>
      <c r="Q24" s="4">
        <f t="shared" si="2"/>
        <v>0</v>
      </c>
      <c r="R24" s="4">
        <f t="shared" si="3"/>
        <v>1</v>
      </c>
    </row>
    <row r="25" spans="2:18" x14ac:dyDescent="0.2">
      <c r="B25" s="2" t="s">
        <v>0</v>
      </c>
      <c r="C25" s="4">
        <f t="shared" si="0"/>
        <v>1</v>
      </c>
      <c r="G25" s="2" t="s">
        <v>0</v>
      </c>
      <c r="H25" s="8">
        <f t="shared" si="1"/>
        <v>1</v>
      </c>
      <c r="P25">
        <v>154</v>
      </c>
      <c r="Q25" s="4">
        <f t="shared" si="2"/>
        <v>1</v>
      </c>
      <c r="R25" s="4">
        <f t="shared" si="3"/>
        <v>0</v>
      </c>
    </row>
    <row r="26" spans="2:18" x14ac:dyDescent="0.2">
      <c r="B26" s="2" t="s">
        <v>0</v>
      </c>
      <c r="C26" s="4">
        <f t="shared" si="0"/>
        <v>1</v>
      </c>
      <c r="G26" s="2" t="s">
        <v>0</v>
      </c>
      <c r="H26" s="8">
        <f t="shared" si="1"/>
        <v>1</v>
      </c>
      <c r="P26">
        <v>162</v>
      </c>
      <c r="Q26" s="4">
        <f t="shared" si="2"/>
        <v>0</v>
      </c>
      <c r="R26" s="4">
        <f t="shared" si="3"/>
        <v>0</v>
      </c>
    </row>
    <row r="27" spans="2:18" x14ac:dyDescent="0.2">
      <c r="B27" s="2" t="s">
        <v>1</v>
      </c>
      <c r="C27" s="4">
        <f t="shared" si="0"/>
        <v>0</v>
      </c>
      <c r="G27" s="2" t="s">
        <v>1</v>
      </c>
      <c r="H27" s="8">
        <f t="shared" si="1"/>
        <v>0</v>
      </c>
      <c r="P27">
        <v>164</v>
      </c>
      <c r="Q27" s="4">
        <f t="shared" si="2"/>
        <v>0</v>
      </c>
      <c r="R27" s="4">
        <f t="shared" si="3"/>
        <v>0</v>
      </c>
    </row>
    <row r="28" spans="2:18" x14ac:dyDescent="0.2">
      <c r="B28" s="2" t="s">
        <v>0</v>
      </c>
      <c r="C28" s="4">
        <f t="shared" si="0"/>
        <v>1</v>
      </c>
      <c r="G28" s="2" t="s">
        <v>0</v>
      </c>
      <c r="H28" s="8">
        <f t="shared" si="1"/>
        <v>1</v>
      </c>
      <c r="P28">
        <v>161</v>
      </c>
      <c r="Q28" s="4">
        <f t="shared" si="2"/>
        <v>0</v>
      </c>
      <c r="R28" s="4">
        <f t="shared" si="3"/>
        <v>0</v>
      </c>
    </row>
    <row r="29" spans="2:18" x14ac:dyDescent="0.2">
      <c r="B29" s="2" t="s">
        <v>0</v>
      </c>
      <c r="C29" s="4">
        <f t="shared" si="0"/>
        <v>1</v>
      </c>
      <c r="G29" s="2" t="s">
        <v>0</v>
      </c>
      <c r="H29" s="8">
        <f t="shared" si="1"/>
        <v>1</v>
      </c>
      <c r="P29">
        <v>163</v>
      </c>
      <c r="Q29" s="4">
        <f t="shared" si="2"/>
        <v>0</v>
      </c>
      <c r="R29" s="4">
        <f t="shared" si="3"/>
        <v>0</v>
      </c>
    </row>
    <row r="30" spans="2:18" x14ac:dyDescent="0.2">
      <c r="B30" s="2" t="s">
        <v>0</v>
      </c>
      <c r="C30" s="4">
        <f t="shared" si="0"/>
        <v>1</v>
      </c>
      <c r="G30" s="2" t="s">
        <v>0</v>
      </c>
      <c r="H30" s="8">
        <f t="shared" si="1"/>
        <v>1</v>
      </c>
      <c r="P30">
        <v>165</v>
      </c>
      <c r="Q30" s="4">
        <f t="shared" si="2"/>
        <v>0</v>
      </c>
      <c r="R30" s="4">
        <f t="shared" si="3"/>
        <v>0</v>
      </c>
    </row>
    <row r="31" spans="2:18" x14ac:dyDescent="0.2">
      <c r="B31" s="2" t="s">
        <v>1</v>
      </c>
      <c r="C31" s="4">
        <f t="shared" si="0"/>
        <v>0</v>
      </c>
      <c r="G31" s="2" t="s">
        <v>1</v>
      </c>
      <c r="H31" s="8">
        <f t="shared" si="1"/>
        <v>0</v>
      </c>
      <c r="P31">
        <v>173.5</v>
      </c>
      <c r="Q31" s="4">
        <f t="shared" si="2"/>
        <v>0</v>
      </c>
      <c r="R31" s="4">
        <f t="shared" si="3"/>
        <v>0</v>
      </c>
    </row>
    <row r="32" spans="2:18" x14ac:dyDescent="0.2">
      <c r="B32" s="2" t="s">
        <v>0</v>
      </c>
      <c r="C32" s="4">
        <f t="shared" si="0"/>
        <v>1</v>
      </c>
      <c r="G32" s="2" t="s">
        <v>0</v>
      </c>
      <c r="H32" s="8">
        <f t="shared" si="1"/>
        <v>1</v>
      </c>
      <c r="P32">
        <v>161</v>
      </c>
      <c r="Q32" s="4">
        <f t="shared" si="2"/>
        <v>0</v>
      </c>
      <c r="R32" s="4">
        <f t="shared" si="3"/>
        <v>0</v>
      </c>
    </row>
    <row r="33" spans="2:18" x14ac:dyDescent="0.2">
      <c r="B33" s="2" t="s">
        <v>0</v>
      </c>
      <c r="C33" s="4">
        <f t="shared" si="0"/>
        <v>1</v>
      </c>
      <c r="G33" s="2" t="s">
        <v>15</v>
      </c>
      <c r="H33" s="8" t="str">
        <f t="shared" si="1"/>
        <v>男性でも女性でもありません</v>
      </c>
      <c r="P33">
        <v>163</v>
      </c>
      <c r="Q33" s="4">
        <f t="shared" si="2"/>
        <v>0</v>
      </c>
      <c r="R33" s="4">
        <f t="shared" si="3"/>
        <v>0</v>
      </c>
    </row>
    <row r="34" spans="2:18" x14ac:dyDescent="0.2">
      <c r="B34" s="2" t="s">
        <v>1</v>
      </c>
      <c r="C34" s="4">
        <f t="shared" si="0"/>
        <v>0</v>
      </c>
      <c r="G34" s="2" t="s">
        <v>1</v>
      </c>
      <c r="H34" s="8">
        <f t="shared" si="1"/>
        <v>0</v>
      </c>
      <c r="P34">
        <v>152</v>
      </c>
      <c r="Q34" s="4">
        <f t="shared" si="2"/>
        <v>1</v>
      </c>
      <c r="R34" s="4">
        <f t="shared" si="3"/>
        <v>0</v>
      </c>
    </row>
    <row r="35" spans="2:18" x14ac:dyDescent="0.2">
      <c r="B35" s="2" t="s">
        <v>0</v>
      </c>
      <c r="C35" s="4">
        <f t="shared" si="0"/>
        <v>1</v>
      </c>
      <c r="G35" s="2" t="s">
        <v>0</v>
      </c>
      <c r="H35" s="8">
        <f t="shared" si="1"/>
        <v>1</v>
      </c>
      <c r="P35">
        <v>169</v>
      </c>
      <c r="Q35" s="4">
        <f t="shared" si="2"/>
        <v>0</v>
      </c>
      <c r="R35" s="4">
        <f t="shared" si="3"/>
        <v>0</v>
      </c>
    </row>
    <row r="36" spans="2:18" x14ac:dyDescent="0.2">
      <c r="B36" s="2" t="s">
        <v>1</v>
      </c>
      <c r="C36" s="4">
        <f t="shared" si="0"/>
        <v>0</v>
      </c>
      <c r="G36" s="2" t="s">
        <v>1</v>
      </c>
      <c r="H36" s="8">
        <f t="shared" si="1"/>
        <v>0</v>
      </c>
      <c r="P36">
        <v>163</v>
      </c>
      <c r="Q36" s="4">
        <f t="shared" ref="Q36:Q67" si="4">IF(P36&gt;=150,IF(P36&lt;155,1,0),0)</f>
        <v>0</v>
      </c>
      <c r="R36" s="4">
        <f t="shared" si="3"/>
        <v>0</v>
      </c>
    </row>
    <row r="37" spans="2:18" x14ac:dyDescent="0.2">
      <c r="B37" s="2" t="s">
        <v>0</v>
      </c>
      <c r="C37" s="4">
        <f t="shared" si="0"/>
        <v>1</v>
      </c>
      <c r="G37" s="2" t="s">
        <v>0</v>
      </c>
      <c r="H37" s="8">
        <f t="shared" si="1"/>
        <v>1</v>
      </c>
      <c r="P37">
        <v>156</v>
      </c>
      <c r="Q37" s="4">
        <f t="shared" si="4"/>
        <v>0</v>
      </c>
      <c r="R37" s="4">
        <f t="shared" si="3"/>
        <v>1</v>
      </c>
    </row>
    <row r="38" spans="2:18" x14ac:dyDescent="0.2">
      <c r="B38" s="2" t="s">
        <v>0</v>
      </c>
      <c r="C38" s="4">
        <f t="shared" si="0"/>
        <v>1</v>
      </c>
      <c r="G38" s="2" t="s">
        <v>0</v>
      </c>
      <c r="H38" s="8">
        <f t="shared" si="1"/>
        <v>1</v>
      </c>
      <c r="P38">
        <v>168</v>
      </c>
      <c r="Q38" s="4">
        <f t="shared" si="4"/>
        <v>0</v>
      </c>
      <c r="R38" s="4">
        <f t="shared" si="3"/>
        <v>0</v>
      </c>
    </row>
    <row r="39" spans="2:18" x14ac:dyDescent="0.2">
      <c r="B39" s="2" t="s">
        <v>0</v>
      </c>
      <c r="C39" s="4">
        <f t="shared" si="0"/>
        <v>1</v>
      </c>
      <c r="G39" s="2" t="s">
        <v>0</v>
      </c>
      <c r="H39" s="8">
        <f t="shared" si="1"/>
        <v>1</v>
      </c>
      <c r="P39">
        <v>155</v>
      </c>
      <c r="Q39" s="4">
        <f t="shared" si="4"/>
        <v>0</v>
      </c>
      <c r="R39" s="4">
        <f t="shared" si="3"/>
        <v>1</v>
      </c>
    </row>
    <row r="40" spans="2:18" x14ac:dyDescent="0.2">
      <c r="B40" s="2" t="s">
        <v>1</v>
      </c>
      <c r="C40" s="4">
        <f t="shared" si="0"/>
        <v>0</v>
      </c>
      <c r="G40" s="2" t="s">
        <v>1</v>
      </c>
      <c r="H40" s="8">
        <f t="shared" si="1"/>
        <v>0</v>
      </c>
      <c r="P40">
        <v>165</v>
      </c>
      <c r="Q40" s="4">
        <f t="shared" si="4"/>
        <v>0</v>
      </c>
      <c r="R40" s="4">
        <f t="shared" si="3"/>
        <v>0</v>
      </c>
    </row>
    <row r="41" spans="2:18" x14ac:dyDescent="0.2">
      <c r="B41" s="2" t="s">
        <v>0</v>
      </c>
      <c r="C41" s="4">
        <f t="shared" si="0"/>
        <v>1</v>
      </c>
      <c r="G41" s="2" t="s">
        <v>15</v>
      </c>
      <c r="H41" s="8" t="str">
        <f t="shared" si="1"/>
        <v>男性でも女性でもありません</v>
      </c>
      <c r="P41">
        <v>160.80000000000001</v>
      </c>
      <c r="Q41" s="4">
        <f t="shared" si="4"/>
        <v>0</v>
      </c>
      <c r="R41" s="4">
        <f t="shared" si="3"/>
        <v>0</v>
      </c>
    </row>
    <row r="42" spans="2:18" x14ac:dyDescent="0.2">
      <c r="B42" s="2" t="s">
        <v>0</v>
      </c>
      <c r="C42" s="4">
        <f t="shared" si="0"/>
        <v>1</v>
      </c>
      <c r="G42" s="2" t="s">
        <v>0</v>
      </c>
      <c r="H42" s="8">
        <f t="shared" si="1"/>
        <v>1</v>
      </c>
      <c r="P42">
        <v>158</v>
      </c>
      <c r="Q42" s="4">
        <f t="shared" si="4"/>
        <v>0</v>
      </c>
      <c r="R42" s="4">
        <f t="shared" si="3"/>
        <v>1</v>
      </c>
    </row>
    <row r="43" spans="2:18" x14ac:dyDescent="0.2">
      <c r="B43" s="2" t="s">
        <v>0</v>
      </c>
      <c r="C43" s="4">
        <f t="shared" si="0"/>
        <v>1</v>
      </c>
      <c r="G43" s="2" t="s">
        <v>0</v>
      </c>
      <c r="H43" s="8">
        <f t="shared" si="1"/>
        <v>1</v>
      </c>
      <c r="P43">
        <v>165</v>
      </c>
      <c r="Q43" s="4">
        <f t="shared" si="4"/>
        <v>0</v>
      </c>
      <c r="R43" s="4">
        <f t="shared" si="3"/>
        <v>0</v>
      </c>
    </row>
    <row r="44" spans="2:18" x14ac:dyDescent="0.2">
      <c r="B44" s="2" t="s">
        <v>1</v>
      </c>
      <c r="C44" s="4">
        <f t="shared" si="0"/>
        <v>0</v>
      </c>
      <c r="G44" s="2" t="s">
        <v>1</v>
      </c>
      <c r="H44" s="8">
        <f t="shared" si="1"/>
        <v>0</v>
      </c>
      <c r="P44">
        <v>177</v>
      </c>
      <c r="Q44" s="4">
        <f t="shared" si="4"/>
        <v>0</v>
      </c>
      <c r="R44" s="4">
        <f t="shared" si="3"/>
        <v>0</v>
      </c>
    </row>
    <row r="45" spans="2:18" x14ac:dyDescent="0.2">
      <c r="B45" s="2" t="s">
        <v>0</v>
      </c>
      <c r="C45" s="4">
        <f t="shared" si="0"/>
        <v>1</v>
      </c>
      <c r="G45" s="2" t="s">
        <v>16</v>
      </c>
      <c r="H45" s="8" t="str">
        <f t="shared" si="1"/>
        <v>男性でも女性でもありません</v>
      </c>
      <c r="P45">
        <v>155</v>
      </c>
      <c r="Q45" s="4">
        <f t="shared" si="4"/>
        <v>0</v>
      </c>
      <c r="R45" s="4">
        <f t="shared" si="3"/>
        <v>1</v>
      </c>
    </row>
    <row r="46" spans="2:18" x14ac:dyDescent="0.2">
      <c r="B46" s="2" t="s">
        <v>0</v>
      </c>
      <c r="C46" s="4">
        <f t="shared" si="0"/>
        <v>1</v>
      </c>
      <c r="G46" s="2" t="s">
        <v>0</v>
      </c>
      <c r="H46" s="8">
        <f t="shared" si="1"/>
        <v>1</v>
      </c>
      <c r="P46">
        <v>158</v>
      </c>
      <c r="Q46" s="4">
        <f t="shared" si="4"/>
        <v>0</v>
      </c>
      <c r="R46" s="4">
        <f t="shared" si="3"/>
        <v>1</v>
      </c>
    </row>
    <row r="47" spans="2:18" x14ac:dyDescent="0.2">
      <c r="B47" s="2" t="s">
        <v>0</v>
      </c>
      <c r="C47" s="4">
        <f t="shared" si="0"/>
        <v>1</v>
      </c>
      <c r="G47" s="2" t="s">
        <v>0</v>
      </c>
      <c r="H47" s="8">
        <f t="shared" si="1"/>
        <v>1</v>
      </c>
      <c r="P47">
        <v>158</v>
      </c>
      <c r="Q47" s="4">
        <f t="shared" si="4"/>
        <v>0</v>
      </c>
      <c r="R47" s="4">
        <f t="shared" si="3"/>
        <v>1</v>
      </c>
    </row>
    <row r="48" spans="2:18" x14ac:dyDescent="0.2">
      <c r="B48" s="2" t="s">
        <v>0</v>
      </c>
      <c r="C48" s="4">
        <f t="shared" si="0"/>
        <v>1</v>
      </c>
      <c r="G48" s="2" t="s">
        <v>0</v>
      </c>
      <c r="H48" s="8">
        <f t="shared" si="1"/>
        <v>1</v>
      </c>
      <c r="P48">
        <v>157</v>
      </c>
      <c r="Q48" s="4">
        <f t="shared" si="4"/>
        <v>0</v>
      </c>
      <c r="R48" s="4">
        <f t="shared" si="3"/>
        <v>1</v>
      </c>
    </row>
    <row r="49" spans="2:18" x14ac:dyDescent="0.2">
      <c r="B49" s="2" t="s">
        <v>1</v>
      </c>
      <c r="C49" s="4">
        <f t="shared" si="0"/>
        <v>0</v>
      </c>
      <c r="G49" s="2" t="s">
        <v>1</v>
      </c>
      <c r="H49" s="8">
        <f t="shared" si="1"/>
        <v>0</v>
      </c>
      <c r="P49">
        <v>156</v>
      </c>
      <c r="Q49" s="4">
        <f t="shared" si="4"/>
        <v>0</v>
      </c>
      <c r="R49" s="4">
        <f t="shared" si="3"/>
        <v>1</v>
      </c>
    </row>
    <row r="50" spans="2:18" x14ac:dyDescent="0.2">
      <c r="B50" s="2" t="s">
        <v>0</v>
      </c>
      <c r="C50" s="4">
        <f t="shared" si="0"/>
        <v>1</v>
      </c>
      <c r="G50" s="2" t="s">
        <v>0</v>
      </c>
      <c r="H50" s="8">
        <f t="shared" si="1"/>
        <v>1</v>
      </c>
      <c r="P50">
        <v>160</v>
      </c>
      <c r="Q50" s="4">
        <f t="shared" si="4"/>
        <v>0</v>
      </c>
      <c r="R50" s="4">
        <f t="shared" si="3"/>
        <v>0</v>
      </c>
    </row>
    <row r="51" spans="2:18" x14ac:dyDescent="0.2">
      <c r="B51" s="2" t="s">
        <v>0</v>
      </c>
      <c r="C51" s="4">
        <f t="shared" si="0"/>
        <v>1</v>
      </c>
      <c r="G51" s="2" t="s">
        <v>0</v>
      </c>
      <c r="H51" s="8">
        <f t="shared" si="1"/>
        <v>1</v>
      </c>
      <c r="P51">
        <v>158</v>
      </c>
      <c r="Q51" s="4">
        <f t="shared" si="4"/>
        <v>0</v>
      </c>
      <c r="R51" s="4">
        <f t="shared" si="3"/>
        <v>1</v>
      </c>
    </row>
    <row r="52" spans="2:18" x14ac:dyDescent="0.2">
      <c r="B52" s="2" t="s">
        <v>1</v>
      </c>
      <c r="C52" s="4">
        <f t="shared" si="0"/>
        <v>0</v>
      </c>
      <c r="G52" s="2" t="s">
        <v>1</v>
      </c>
      <c r="H52" s="8">
        <f t="shared" si="1"/>
        <v>0</v>
      </c>
      <c r="P52">
        <v>163</v>
      </c>
      <c r="Q52" s="4">
        <f t="shared" si="4"/>
        <v>0</v>
      </c>
      <c r="R52" s="4">
        <f t="shared" si="3"/>
        <v>0</v>
      </c>
    </row>
    <row r="53" spans="2:18" x14ac:dyDescent="0.2">
      <c r="B53" s="2" t="s">
        <v>1</v>
      </c>
      <c r="C53" s="4">
        <f t="shared" si="0"/>
        <v>0</v>
      </c>
      <c r="G53" s="2" t="s">
        <v>1</v>
      </c>
      <c r="H53" s="8">
        <f t="shared" si="1"/>
        <v>0</v>
      </c>
      <c r="P53">
        <v>165</v>
      </c>
      <c r="Q53" s="4">
        <f t="shared" si="4"/>
        <v>0</v>
      </c>
      <c r="R53" s="4">
        <f t="shared" si="3"/>
        <v>0</v>
      </c>
    </row>
    <row r="54" spans="2:18" x14ac:dyDescent="0.2">
      <c r="B54" s="2" t="s">
        <v>0</v>
      </c>
      <c r="C54" s="4">
        <f t="shared" si="0"/>
        <v>1</v>
      </c>
      <c r="G54" s="2" t="s">
        <v>0</v>
      </c>
      <c r="H54" s="8">
        <f t="shared" si="1"/>
        <v>1</v>
      </c>
      <c r="P54">
        <v>168</v>
      </c>
      <c r="Q54" s="4">
        <f t="shared" si="4"/>
        <v>0</v>
      </c>
      <c r="R54" s="4">
        <f t="shared" si="3"/>
        <v>0</v>
      </c>
    </row>
    <row r="55" spans="2:18" x14ac:dyDescent="0.2">
      <c r="B55" s="2" t="s">
        <v>0</v>
      </c>
      <c r="C55" s="4">
        <f t="shared" si="0"/>
        <v>1</v>
      </c>
      <c r="G55" s="2" t="s">
        <v>0</v>
      </c>
      <c r="H55" s="8">
        <f t="shared" si="1"/>
        <v>1</v>
      </c>
      <c r="P55">
        <v>150</v>
      </c>
      <c r="Q55" s="4">
        <f t="shared" si="4"/>
        <v>1</v>
      </c>
      <c r="R55" s="4">
        <f t="shared" si="3"/>
        <v>0</v>
      </c>
    </row>
    <row r="56" spans="2:18" x14ac:dyDescent="0.2">
      <c r="B56" s="2" t="s">
        <v>0</v>
      </c>
      <c r="C56" s="4">
        <f t="shared" si="0"/>
        <v>1</v>
      </c>
      <c r="G56" s="2" t="s">
        <v>0</v>
      </c>
      <c r="H56" s="8">
        <f t="shared" si="1"/>
        <v>1</v>
      </c>
      <c r="P56">
        <v>165</v>
      </c>
      <c r="Q56" s="4">
        <f t="shared" si="4"/>
        <v>0</v>
      </c>
      <c r="R56" s="4">
        <f t="shared" si="3"/>
        <v>0</v>
      </c>
    </row>
    <row r="57" spans="2:18" x14ac:dyDescent="0.2">
      <c r="B57" s="2" t="s">
        <v>0</v>
      </c>
      <c r="C57" s="4">
        <f t="shared" si="0"/>
        <v>1</v>
      </c>
      <c r="G57" s="2" t="s">
        <v>0</v>
      </c>
      <c r="H57" s="8">
        <f t="shared" si="1"/>
        <v>1</v>
      </c>
      <c r="P57">
        <v>170</v>
      </c>
      <c r="Q57" s="4">
        <f t="shared" si="4"/>
        <v>0</v>
      </c>
      <c r="R57" s="4">
        <f t="shared" si="3"/>
        <v>0</v>
      </c>
    </row>
    <row r="58" spans="2:18" x14ac:dyDescent="0.2">
      <c r="B58" s="2" t="s">
        <v>1</v>
      </c>
      <c r="C58" s="4">
        <f t="shared" si="0"/>
        <v>0</v>
      </c>
      <c r="G58" s="2" t="s">
        <v>1</v>
      </c>
      <c r="H58" s="8">
        <f t="shared" si="1"/>
        <v>0</v>
      </c>
      <c r="P58">
        <v>145</v>
      </c>
      <c r="Q58" s="4">
        <f t="shared" si="4"/>
        <v>0</v>
      </c>
      <c r="R58" s="4">
        <f t="shared" si="3"/>
        <v>0</v>
      </c>
    </row>
    <row r="59" spans="2:18" x14ac:dyDescent="0.2">
      <c r="B59" s="2" t="s">
        <v>0</v>
      </c>
      <c r="C59" s="4">
        <f t="shared" si="0"/>
        <v>1</v>
      </c>
      <c r="G59" s="2" t="s">
        <v>0</v>
      </c>
      <c r="H59" s="8">
        <f t="shared" si="1"/>
        <v>1</v>
      </c>
      <c r="P59">
        <v>161</v>
      </c>
      <c r="Q59" s="4">
        <f t="shared" si="4"/>
        <v>0</v>
      </c>
      <c r="R59" s="4">
        <f t="shared" si="3"/>
        <v>0</v>
      </c>
    </row>
    <row r="60" spans="2:18" x14ac:dyDescent="0.2">
      <c r="B60" s="2" t="s">
        <v>0</v>
      </c>
      <c r="C60" s="4">
        <f t="shared" si="0"/>
        <v>1</v>
      </c>
      <c r="G60" s="2" t="s">
        <v>0</v>
      </c>
      <c r="H60" s="8">
        <f t="shared" si="1"/>
        <v>1</v>
      </c>
      <c r="P60">
        <v>163</v>
      </c>
      <c r="Q60" s="4">
        <f t="shared" si="4"/>
        <v>0</v>
      </c>
      <c r="R60" s="4">
        <f t="shared" si="3"/>
        <v>0</v>
      </c>
    </row>
    <row r="61" spans="2:18" x14ac:dyDescent="0.2">
      <c r="B61" s="2" t="s">
        <v>0</v>
      </c>
      <c r="C61" s="4">
        <f t="shared" si="0"/>
        <v>1</v>
      </c>
      <c r="G61" s="2" t="s">
        <v>0</v>
      </c>
      <c r="H61" s="8">
        <f t="shared" si="1"/>
        <v>1</v>
      </c>
      <c r="P61">
        <v>165</v>
      </c>
      <c r="Q61" s="4">
        <f t="shared" si="4"/>
        <v>0</v>
      </c>
      <c r="R61" s="4">
        <f t="shared" si="3"/>
        <v>0</v>
      </c>
    </row>
    <row r="62" spans="2:18" x14ac:dyDescent="0.2">
      <c r="B62" s="2" t="s">
        <v>0</v>
      </c>
      <c r="C62" s="4">
        <f t="shared" si="0"/>
        <v>1</v>
      </c>
      <c r="G62" s="2" t="s">
        <v>0</v>
      </c>
      <c r="H62" s="8">
        <f t="shared" si="1"/>
        <v>1</v>
      </c>
      <c r="P62">
        <v>176</v>
      </c>
      <c r="Q62" s="4">
        <f t="shared" si="4"/>
        <v>0</v>
      </c>
      <c r="R62" s="4">
        <f t="shared" si="3"/>
        <v>0</v>
      </c>
    </row>
    <row r="63" spans="2:18" x14ac:dyDescent="0.2">
      <c r="B63" s="2" t="s">
        <v>0</v>
      </c>
      <c r="C63" s="4">
        <f t="shared" si="0"/>
        <v>1</v>
      </c>
      <c r="G63" s="2" t="s">
        <v>0</v>
      </c>
      <c r="H63" s="8">
        <f t="shared" si="1"/>
        <v>1</v>
      </c>
      <c r="P63">
        <v>160</v>
      </c>
      <c r="Q63" s="4">
        <f t="shared" si="4"/>
        <v>0</v>
      </c>
      <c r="R63" s="4">
        <f t="shared" si="3"/>
        <v>0</v>
      </c>
    </row>
    <row r="64" spans="2:18" x14ac:dyDescent="0.2">
      <c r="P64">
        <v>152</v>
      </c>
      <c r="Q64" s="4">
        <f t="shared" si="4"/>
        <v>1</v>
      </c>
      <c r="R64" s="4">
        <f t="shared" si="3"/>
        <v>0</v>
      </c>
    </row>
    <row r="65" spans="16:18" x14ac:dyDescent="0.2">
      <c r="P65">
        <v>158</v>
      </c>
      <c r="Q65" s="4">
        <f t="shared" si="4"/>
        <v>0</v>
      </c>
      <c r="R65" s="4">
        <f t="shared" si="3"/>
        <v>1</v>
      </c>
    </row>
    <row r="66" spans="16:18" x14ac:dyDescent="0.2">
      <c r="P66">
        <v>157</v>
      </c>
      <c r="Q66" s="4">
        <f t="shared" si="4"/>
        <v>0</v>
      </c>
      <c r="R66" s="4">
        <f t="shared" si="3"/>
        <v>1</v>
      </c>
    </row>
    <row r="67" spans="16:18" x14ac:dyDescent="0.2">
      <c r="P67">
        <v>158</v>
      </c>
      <c r="Q67" s="4">
        <f t="shared" si="4"/>
        <v>0</v>
      </c>
      <c r="R67" s="4">
        <f t="shared" si="3"/>
        <v>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C16" sqref="C16"/>
    </sheetView>
  </sheetViews>
  <sheetFormatPr defaultRowHeight="12.75" x14ac:dyDescent="0.2"/>
  <cols>
    <col min="1" max="1" width="10.85546875" customWidth="1"/>
    <col min="3" max="3" width="31.42578125" customWidth="1"/>
    <col min="4" max="4" width="2.42578125" customWidth="1"/>
  </cols>
  <sheetData>
    <row r="1" spans="1:7" x14ac:dyDescent="0.2">
      <c r="A1" s="6" t="s">
        <v>34</v>
      </c>
    </row>
    <row r="2" spans="1:7" x14ac:dyDescent="0.2">
      <c r="A2" s="6"/>
    </row>
    <row r="3" spans="1:7" x14ac:dyDescent="0.2">
      <c r="A3" s="6" t="s">
        <v>28</v>
      </c>
      <c r="B3" s="2" t="s">
        <v>35</v>
      </c>
    </row>
    <row r="4" spans="1:7" x14ac:dyDescent="0.2">
      <c r="A4" s="6" t="s">
        <v>29</v>
      </c>
      <c r="B4">
        <f>COUNT(身長データ!A2:A51)</f>
        <v>50</v>
      </c>
      <c r="C4" s="7" t="s">
        <v>36</v>
      </c>
    </row>
    <row r="5" spans="1:7" x14ac:dyDescent="0.2">
      <c r="A5" s="6" t="s">
        <v>30</v>
      </c>
      <c r="B5">
        <f>SUM(身長データ!A2:A51)</f>
        <v>8049.9</v>
      </c>
      <c r="C5" s="7" t="s">
        <v>37</v>
      </c>
    </row>
    <row r="6" spans="1:7" x14ac:dyDescent="0.2">
      <c r="A6" s="6" t="s">
        <v>31</v>
      </c>
      <c r="B6">
        <f>AVERAGE(身長データ!A2:A51)</f>
        <v>160.99799999999999</v>
      </c>
      <c r="C6" s="7" t="s">
        <v>38</v>
      </c>
      <c r="E6" s="6" t="s">
        <v>39</v>
      </c>
      <c r="G6" s="5" t="s">
        <v>40</v>
      </c>
    </row>
    <row r="7" spans="1:7" x14ac:dyDescent="0.2">
      <c r="A7" s="6" t="s">
        <v>32</v>
      </c>
      <c r="B7">
        <f>_xlfn.VAR.S(身長データ!A2:A51)</f>
        <v>41.045914285714304</v>
      </c>
      <c r="C7" s="7" t="s">
        <v>42</v>
      </c>
      <c r="E7" s="6" t="s">
        <v>39</v>
      </c>
      <c r="G7" s="6" t="s">
        <v>41</v>
      </c>
    </row>
    <row r="8" spans="1:7" x14ac:dyDescent="0.2">
      <c r="A8" s="6" t="s">
        <v>33</v>
      </c>
      <c r="B8">
        <f>_xlfn.STDEV.P(身長データ!A2:A51)</f>
        <v>6.3423178728285148</v>
      </c>
      <c r="C8" s="7" t="s">
        <v>44</v>
      </c>
      <c r="E8" s="6" t="s">
        <v>39</v>
      </c>
      <c r="G8" s="6" t="s">
        <v>43</v>
      </c>
    </row>
    <row r="9" spans="1:7" x14ac:dyDescent="0.2">
      <c r="A9" s="6"/>
      <c r="E9" s="6"/>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身長データ</vt:lpstr>
      <vt:lpstr>If関数</vt:lpstr>
      <vt:lpstr>基本統計量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福本塁</dc:creator>
  <cp:lastModifiedBy>福本塁</cp:lastModifiedBy>
  <dcterms:created xsi:type="dcterms:W3CDTF">2020-10-29T03:13:23Z</dcterms:created>
  <dcterms:modified xsi:type="dcterms:W3CDTF">2020-11-12T03:53:47Z</dcterms:modified>
</cp:coreProperties>
</file>